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OAJ" sheetId="1" r:id="rId1"/>
  </sheets>
  <definedNames>
    <definedName name="_xlnm.Print_Area" localSheetId="0">OAJ!$A$1:$H$90</definedName>
    <definedName name="_xlnm.Print_Titles" localSheetId="0">OAJ!$1:$13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G25" i="1" l="1"/>
  <c r="G44" i="1" l="1"/>
  <c r="H44" i="1" s="1"/>
  <c r="G40" i="1"/>
  <c r="H40" i="1" s="1"/>
  <c r="G35" i="1"/>
  <c r="H35" i="1" s="1"/>
  <c r="G45" i="1" l="1"/>
  <c r="H45" i="1" s="1"/>
  <c r="H25" i="1"/>
  <c r="H46" i="1" l="1"/>
</calcChain>
</file>

<file path=xl/sharedStrings.xml><?xml version="1.0" encoding="utf-8"?>
<sst xmlns="http://schemas.openxmlformats.org/spreadsheetml/2006/main" count="82" uniqueCount="73">
  <si>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</si>
  <si>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</si>
  <si>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</si>
  <si>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</si>
  <si>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</si>
  <si>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</si>
  <si>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2. DEPENDENCIA A EVALUAR: </t>
    </r>
    <r>
      <rPr>
        <sz val="10"/>
        <color theme="1"/>
        <rFont val="Arial"/>
        <family val="2"/>
      </rPr>
      <t xml:space="preserve">  Oficina Asesora Jurídica</t>
    </r>
  </si>
  <si>
    <t>5. COMPROMISOS ASOCIADOS AL CUMPLIMIENTO DEL OBJETIVO INSTITUCIONAL</t>
  </si>
  <si>
    <t>Mapa de riesgos</t>
  </si>
  <si>
    <t>Indicador Atención Entes de Control Externo</t>
  </si>
  <si>
    <t>9. FIRMA:</t>
  </si>
  <si>
    <t>5. MEDICION DE RESULTADOS</t>
  </si>
  <si>
    <t>5.1.
INDICADOR</t>
  </si>
  <si>
    <t>5.3. ANALISIS DE RESULTADOS</t>
  </si>
  <si>
    <r>
      <t xml:space="preserve">4. PROYECTO DE INVERSIÓN: </t>
    </r>
    <r>
      <rPr>
        <sz val="10"/>
        <color theme="1"/>
        <rFont val="Arial"/>
        <family val="2"/>
      </rPr>
      <t>No es responsable de proyecto de inversión</t>
    </r>
  </si>
  <si>
    <t>5.2. 
RESULTADO  (%)</t>
  </si>
  <si>
    <t xml:space="preserve">5. PLAN OPERATIVO </t>
  </si>
  <si>
    <t>A. CALIFICACION PLAN OPERATIVO</t>
  </si>
  <si>
    <t>Indicador Atención Entes de Control Externo 5,6%</t>
  </si>
  <si>
    <t>DESCRIPCIÓN</t>
  </si>
  <si>
    <t>INDICADOR</t>
  </si>
  <si>
    <t>RESULTADO  (%)</t>
  </si>
  <si>
    <t>ANALISIS DE RESULTADOS</t>
  </si>
  <si>
    <t>Calificación Mapa de Riesgos</t>
  </si>
  <si>
    <t>Indicadores de Gestión de calidad</t>
  </si>
  <si>
    <t>(N° de procesos jurídicos atendidos oportunamente) / (N° Total de procesos jurídicos notificados) X100</t>
  </si>
  <si>
    <t>(No. de Peticionarios Encuestados Satisfechos / No. Total de peticionarios Encuestados) x 100</t>
  </si>
  <si>
    <t>Calificación Indicadores de Gestión</t>
  </si>
  <si>
    <t>INDICADOR (% DE CUMPLIMIENTO)</t>
  </si>
  <si>
    <t>ANALISIS DE RESULTADO</t>
  </si>
  <si>
    <t>Calificación Indicador Atención Entes de Control Externo</t>
  </si>
  <si>
    <t>B. CALIFICACION SISTEMA DE CONTROL INTERNO</t>
  </si>
  <si>
    <t>5. SISTEMA DE CONTROL INTERNO</t>
  </si>
  <si>
    <t>Planes de mejoramiento Externo 10%</t>
  </si>
  <si>
    <t>Planes de Mejoramiento Interno 10%</t>
  </si>
  <si>
    <t>Auditorias, Evaluaciones y Seguimientos 50%</t>
  </si>
  <si>
    <r>
      <t xml:space="preserve">3. OBJETIVOS INSTITUCIONALES RELACIONADOS CON LA DEPENDENCIA: </t>
    </r>
    <r>
      <rPr>
        <sz val="10"/>
        <color theme="1"/>
        <rFont val="Arial"/>
        <family val="2"/>
      </rPr>
      <t xml:space="preserve">Ejercer oportunamente la defensa judicial y extrajudicial del IDRD y velar porque los actos que se expidan estén enmarcados en el ámbito constitucional y legal.  Otorgar, renovar, actualizar o revocar el Reconocimiento Deportivo a Clubes Deportivos. </t>
    </r>
  </si>
  <si>
    <t>Elaborar trimestralmente un informe y enviar a cada Subdirección con las tutelas instauradas y sus pretensiones</t>
  </si>
  <si>
    <t>Realizar 2 capacitaciones al cliente externo  sobre Legislación Deportiva para el Reconocimiento de Clubes Deportivos.</t>
  </si>
  <si>
    <t>Reportar 2 avances de las actividades del plan anticorrupción según la frecuencia establecida.</t>
  </si>
  <si>
    <t>Atender 100% las solicitudes de conceptos jurídicos  recibidas por las dependencias internas del IDRD</t>
  </si>
  <si>
    <t>N° de indicadores de gestión reportados en Isolución a evaluar/N° de indicadores de gestión a reportar *100</t>
  </si>
  <si>
    <t xml:space="preserve">Se realizó matriz de seguimiento solicitudes de conceptos Jurídicos y se atendieron las peticiones. </t>
  </si>
  <si>
    <t>N° de informes  realizados</t>
  </si>
  <si>
    <t>Registrar las mediciones al 100% de los indicadores del proceso de gestión jurídica, teniendo en cuenta realizar un adecuado análisis de datos, con la calidad y oportunidad requerida</t>
  </si>
  <si>
    <t>N° de reportes realizados.</t>
  </si>
  <si>
    <t xml:space="preserve">N° de solicitudes atendidas de conceptos  jurídicos requeridos por las dependencias internas del IDRD / N° de solicitudes radicadas de conceptos  jurídicos  por las dependencias internas del IDRD) </t>
  </si>
  <si>
    <t>La representación judicial no se realice dentro de la oportunidad procesal pertinente</t>
  </si>
  <si>
    <t>Adelantar actuaciones administrativas del proceso de Gestión Jurídica sin el debido sustento legal vigente</t>
  </si>
  <si>
    <t xml:space="preserve">No cumplir con los tiempos establecidos para el trámite de reconocimiento deportivo </t>
  </si>
  <si>
    <t xml:space="preserve">
Procesos judiciales y extrajudiciales atendidos</t>
  </si>
  <si>
    <t xml:space="preserve">
Normatividad aplicable actualizada y divulgada,
</t>
  </si>
  <si>
    <t xml:space="preserve">
Trámites de reconocimiento deportivo atendidos,
</t>
  </si>
  <si>
    <t>Representación de los procesos judiciales y extrajudiciales;</t>
  </si>
  <si>
    <t>Satisfacción Peticionarios Trámite de Reconocimiento Deportivo.</t>
  </si>
  <si>
    <t>De 27 requerimientos de entes externos, se atendieron oportunamente 25 (91%) y 2 extemporáneamente (9%).</t>
  </si>
  <si>
    <t>Se evidencia cumplimiento de la actividad.</t>
  </si>
  <si>
    <t xml:space="preserve">Se evidencia cumplimiento en la actualización trimestral de las normas legales vigentes, se verifica acta de reunión. </t>
  </si>
  <si>
    <t>Durante el 2018, esta dependencia no registró hallazgos.
Reporta una oportunidad de mejora # 97, la cual tiene seguimiento por la dependencia pero la  fecha de compromiso se encuentra vencida.</t>
  </si>
  <si>
    <t>CALIFICACION TOTAL VIGENCIA 2018 (A + B)</t>
  </si>
  <si>
    <r>
      <t xml:space="preserve">8. FECHA: </t>
    </r>
    <r>
      <rPr>
        <sz val="10"/>
        <color theme="1"/>
        <rFont val="Arial"/>
        <family val="2"/>
      </rPr>
      <t>31 de enero de 2019</t>
    </r>
  </si>
  <si>
    <t>Se evidenció  la sensibilización efectuada a  los servidores públicos de la Oficina Asesora Jurídica.</t>
  </si>
  <si>
    <t>Se  evidencia en el aplicativo de Isolución.</t>
  </si>
  <si>
    <t>Se reportaron dos avances a las actividades del plan anticorrupción.</t>
  </si>
  <si>
    <t>Revisado el reporte de información de SIVICOF al cierre de 2018, esta dependencia participó en la ejecución de 3 acciones (1 exclusiva de la dependencia y 2 acciones compartidas)
2.1.3.3: Abierta 
3.1.2: Incumplida de acuerdo a calificación de Contraloría
3.1.3.1.2: Abierta con cronograma hasta el 30 de junio de 2019
De las cuales las dos se encuentran cumplidas según el seguimiento de la Oficina de Control Interno.
De acuerdo con la información analizada, este ítem obtuvo una ponderación del 100%</t>
  </si>
  <si>
    <r>
      <t xml:space="preserve">6. EVALUACION DE LA OFICINA DE CONTROL INTERNO A LOS COMPROMISOS DE LA DEPENDENCIA:
</t>
    </r>
    <r>
      <rPr>
        <sz val="10"/>
        <color theme="1"/>
        <rFont val="Arial"/>
        <family val="2"/>
      </rPr>
      <t xml:space="preserve">Teniendo en cuenta los resultados anteriores, la Oficina de Control Interno concluye que esta Dependencia de apoyo realizó una gestión </t>
    </r>
    <r>
      <rPr>
        <b/>
        <sz val="10"/>
        <color theme="1"/>
        <rFont val="Arial"/>
        <family val="2"/>
      </rPr>
      <t>SOBRESALIENTE</t>
    </r>
    <r>
      <rPr>
        <sz val="10"/>
        <color theme="1"/>
        <rFont val="Arial"/>
        <family val="2"/>
      </rPr>
      <t xml:space="preserve"> durante 2018; presentando una mejora importante en su gestión, al pasar de una calificación de 86% que la ubicó en 2017 en un nivel Destacado, al 98,7% para 2018.
Dentro de los aspectos que incidieron para la calificación, se encuentra la mejora en los resultados </t>
    </r>
    <r>
      <rPr>
        <sz val="10"/>
        <rFont val="Arial"/>
        <family val="2"/>
      </rPr>
      <t>por el cumplimiento de compromisos fijados en el plan operativo, y la</t>
    </r>
    <r>
      <rPr>
        <sz val="10"/>
        <color theme="1"/>
        <rFont val="Arial"/>
        <family val="2"/>
      </rPr>
      <t xml:space="preserve"> gestión para el tratamiento de los riesgos en la vigencia. 
En relación con la distribución de funcionarios de carrera administrativa, se logró establecer que esta dependencia cuenta con un (1) Jefe de Oficina y  3 empleados de nivel profesional, cuya incidencia en la toma de decisiones sobre la gestión de la dependencia para 2018 fue directa y 2 auxiliares cuya incidencia en la Oficina no es directa.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</si>
  <si>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t xml:space="preserve">7. RECOMENDACIONES DE MEJORAMIENTO DE LA OFICINA DE CONTROL INTERNO:
</t>
    </r>
    <r>
      <rPr>
        <sz val="10"/>
        <color theme="1"/>
        <rFont val="Arial"/>
        <family val="2"/>
      </rPr>
      <t xml:space="preserve">♦Con relación al plan de mejoramiento externo, se recomienda cumplir con las fechas previstas en las acciones formuladas en el plan,  a fin de facilitar el proceso de evaluación por parte del ente de control y lograr  su cierre en la auditoría.  La Oficina de Control Interno, en el marco del rol de liderazgo estratégico, pone a disposición su equipo de trabajo para brindar la asesoría y acompañamiento requerido a fin de contribuir a optimizar la gestión de esta herramienta en 2019.
♦ En cuanto al plan de mejoramiento interno, se recomienda revisar las acciones suscritas en ISOlucion para dar su tratamiento en los tiempos establecidos.
♦Entes de Control Externo: Se recomienda que se de respuesta dentro de los términos a los requerimientos que se realiza los entes de control puesto que su incumplimiento acarrean sanciones fiscales y disciplinarios.
</t>
    </r>
  </si>
  <si>
    <t>Trimestrales se envío a cada  Subdirección el informe de las tutelas instauradas y sus pretensiones, se realizaron todos los informes  programados (4).</t>
  </si>
  <si>
    <t>Se realizaron las dos (2) capacitaciones programadas.</t>
  </si>
  <si>
    <t>Se realizó una auditoría al proceso de Gestión Jurídica, la cual generó dos hallazgos y seis oportunidades de mejora.
Se realizó seguimiento trimestral a los instrumentos de gestión del proceso.
La Oficina Asesora Jurídica brindo la respectiva información oportunamente y su disposición a los requerimientos efectuados por la Oficina de Control Interno.</t>
  </si>
  <si>
    <t xml:space="preserve">A termino de la vigencia 2018, se notificaron 112 procesos judiciales </t>
  </si>
  <si>
    <t xml:space="preserve">Se evidencia cumplimiento en la vigencia 2018, con un 95.66%. </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</si>
  <si>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053413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</si>
</sst>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8"/>
      <color indexed="8"/>
      <name val="Arial"/>
      <family val="2"/>
      <charset val="1"/>
    </font>
    <font>
      <sz val="8"/>
      <name val="Arial"/>
      <family val="2"/>
      <charset val="1"/>
    </font>
    <font>
      <sz val="11"/>
      <color theme="1"/>
      <name val="Calibri"/>
      <family val="2"/>
      <scheme val="minor"/>
    </font>
    <font>
      <b/>
      <sz val="9"/>
      <color theme="1"/>
      <name val="Arial"/>
      <family val="2"/>
    </font>
    <font>
      <b/>
      <sz val="12"/>
      <color theme="1"/>
      <name val="Arial"/>
      <family val="2"/>
    </font>
    <font>
      <b/>
      <sz val="10"/>
      <color theme="9" tint="0.59999389629810485"/>
      <name val="Arial"/>
      <family val="2"/>
    </font>
    <font>
      <sz val="10"/>
      <name val="Arial"/>
      <family val="2"/>
    </font>
    <font>
      <sz val="10"/>
      <color theme="0"/>
      <name val="Arial"/>
      <family val="2"/>
    </font>
    <font>
      <sz val="9"/>
      <color theme="1"/>
      <name val="Arial"/>
      <family val="2"/>
    </font>
    <font>
      <sz val="8"/>
      <color theme="1"/>
      <name val="Arial"/>
      <family val="2"/>
    </font>
    <font>
      <sz val="10"/>
      <color theme="4" tint="0.39997558519241921"/>
      <name val="Arial"/>
      <family val="2"/>
    </font>
    <font>
      <sz val="12"/>
      <color theme="1"/>
      <name val="Arial"/>
      <family val="2"/>
    </font>
    <font>
      <b/>
      <sz val="10"/>
      <name val="Arial"/>
      <family val="2"/>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6">
    <xf numFmtId="0" fontId="0" fillId="0" borderId="0" xfId="0"/>
    <xf numFmtId="0" fontId="2" fillId="0" borderId="0" xfId="0" applyFont="1" applyAlignment="1">
      <alignment vertical="center" wrapText="1"/>
    </xf>
    <xf numFmtId="0" fontId="2" fillId="3" borderId="0" xfId="0" applyFont="1" applyFill="1" applyAlignment="1">
      <alignment vertical="center" wrapText="1"/>
    </xf>
    <xf numFmtId="9" fontId="2" fillId="3" borderId="0" xfId="0" applyNumberFormat="1" applyFont="1" applyFill="1" applyAlignment="1">
      <alignment vertical="center" wrapText="1"/>
    </xf>
    <xf numFmtId="10" fontId="2" fillId="3" borderId="0" xfId="0" applyNumberFormat="1" applyFont="1" applyFill="1" applyAlignment="1">
      <alignment vertical="center" wrapText="1"/>
    </xf>
    <xf numFmtId="9" fontId="2" fillId="0" borderId="0" xfId="1" applyFont="1" applyAlignment="1">
      <alignment vertical="center" wrapText="1"/>
    </xf>
    <xf numFmtId="9" fontId="2" fillId="0" borderId="0" xfId="1" applyNumberFormat="1" applyFont="1" applyAlignment="1">
      <alignment vertical="center" wrapText="1"/>
    </xf>
    <xf numFmtId="9" fontId="1" fillId="0" borderId="0" xfId="0" applyNumberFormat="1" applyFont="1" applyAlignment="1">
      <alignment vertical="center" wrapText="1"/>
    </xf>
    <xf numFmtId="10" fontId="9" fillId="5" borderId="3" xfId="1" applyNumberFormat="1" applyFont="1" applyFill="1" applyBorder="1" applyAlignment="1">
      <alignment vertical="center" wrapText="1"/>
    </xf>
    <xf numFmtId="164" fontId="8" fillId="5" borderId="1" xfId="1" applyNumberFormat="1" applyFont="1" applyFill="1" applyBorder="1" applyAlignment="1">
      <alignment vertical="center" wrapText="1"/>
    </xf>
    <xf numFmtId="0" fontId="2" fillId="0" borderId="0" xfId="0" applyFont="1" applyBorder="1" applyAlignment="1">
      <alignment vertical="center" wrapText="1"/>
    </xf>
    <xf numFmtId="164" fontId="2" fillId="0" borderId="0" xfId="1" applyNumberFormat="1" applyFont="1" applyAlignment="1">
      <alignment vertical="center" wrapText="1"/>
    </xf>
    <xf numFmtId="165" fontId="2" fillId="3" borderId="0" xfId="0" applyNumberFormat="1" applyFont="1" applyFill="1" applyAlignment="1">
      <alignment vertical="center" wrapText="1"/>
    </xf>
    <xf numFmtId="9" fontId="2" fillId="0" borderId="3" xfId="0" applyNumberFormat="1" applyFont="1" applyFill="1" applyBorder="1" applyAlignment="1">
      <alignment vertical="center" wrapText="1"/>
    </xf>
    <xf numFmtId="0" fontId="13" fillId="3" borderId="1" xfId="0" applyFont="1" applyFill="1" applyBorder="1" applyAlignment="1">
      <alignment horizontal="center" vertical="center" wrapText="1"/>
    </xf>
    <xf numFmtId="9" fontId="14" fillId="6" borderId="3" xfId="0" applyNumberFormat="1" applyFont="1" applyFill="1" applyBorder="1" applyAlignment="1">
      <alignment vertical="center" wrapText="1"/>
    </xf>
    <xf numFmtId="164" fontId="2" fillId="6" borderId="1" xfId="1" applyNumberFormat="1" applyFont="1" applyFill="1" applyBorder="1" applyAlignment="1">
      <alignment vertical="center" wrapText="1"/>
    </xf>
    <xf numFmtId="164" fontId="1" fillId="0" borderId="1" xfId="0" applyNumberFormat="1" applyFont="1" applyFill="1" applyBorder="1" applyAlignment="1">
      <alignment vertical="center" wrapText="1"/>
    </xf>
    <xf numFmtId="10" fontId="2" fillId="3" borderId="0" xfId="1" applyNumberFormat="1" applyFont="1" applyFill="1" applyAlignment="1">
      <alignment vertical="center" wrapText="1"/>
    </xf>
    <xf numFmtId="164" fontId="9" fillId="5" borderId="3" xfId="0" applyNumberFormat="1" applyFont="1" applyFill="1" applyBorder="1" applyAlignment="1">
      <alignment horizontal="right" vertical="center" wrapText="1"/>
    </xf>
    <xf numFmtId="164" fontId="15" fillId="5" borderId="1" xfId="0" applyNumberFormat="1" applyFont="1" applyFill="1" applyBorder="1" applyAlignment="1">
      <alignment horizontal="right" vertical="center" wrapText="1"/>
    </xf>
    <xf numFmtId="164" fontId="8" fillId="4" borderId="1" xfId="0" applyNumberFormat="1" applyFont="1" applyFill="1" applyBorder="1" applyAlignment="1">
      <alignment horizontal="right" vertical="center" wrapText="1"/>
    </xf>
    <xf numFmtId="164" fontId="2" fillId="0" borderId="1" xfId="0" applyNumberFormat="1" applyFont="1" applyFill="1" applyBorder="1" applyAlignment="1">
      <alignment vertical="center" wrapText="1"/>
    </xf>
    <xf numFmtId="0" fontId="2" fillId="0" borderId="0" xfId="0" applyFont="1" applyFill="1" applyAlignment="1">
      <alignment vertical="center" wrapText="1"/>
    </xf>
    <xf numFmtId="164" fontId="2" fillId="3" borderId="0" xfId="0" applyNumberFormat="1" applyFont="1" applyFill="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2" fillId="3"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9" fontId="2" fillId="3" borderId="0" xfId="0" applyNumberFormat="1" applyFont="1" applyFill="1" applyAlignment="1">
      <alignment horizontal="center" vertical="center" wrapText="1"/>
    </xf>
    <xf numFmtId="9" fontId="4"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9" fontId="2" fillId="3" borderId="1" xfId="1" applyFont="1" applyFill="1" applyBorder="1" applyAlignment="1">
      <alignment horizontal="center" vertical="center" wrapText="1"/>
    </xf>
    <xf numFmtId="9" fontId="11" fillId="0" borderId="2" xfId="0" applyNumberFormat="1" applyFont="1" applyFill="1" applyBorder="1" applyAlignment="1">
      <alignment vertical="center" wrapText="1"/>
    </xf>
    <xf numFmtId="164" fontId="1" fillId="3" borderId="0" xfId="1" applyNumberFormat="1" applyFont="1" applyFill="1" applyAlignment="1">
      <alignment horizontal="center" vertical="center" wrapText="1"/>
    </xf>
    <xf numFmtId="164" fontId="2" fillId="3" borderId="1" xfId="0" applyNumberFormat="1" applyFont="1" applyFill="1" applyBorder="1" applyAlignment="1">
      <alignment horizontal="center" vertical="center" wrapText="1"/>
    </xf>
    <xf numFmtId="9" fontId="11" fillId="6" borderId="2" xfId="0" applyNumberFormat="1" applyFont="1" applyFill="1" applyBorder="1" applyAlignment="1">
      <alignment vertical="center" wrapText="1"/>
    </xf>
    <xf numFmtId="9" fontId="2" fillId="6" borderId="3" xfId="0" applyNumberFormat="1" applyFont="1" applyFill="1" applyBorder="1" applyAlignment="1">
      <alignment vertical="center" wrapText="1"/>
    </xf>
    <xf numFmtId="164" fontId="16" fillId="6" borderId="1" xfId="0" applyNumberFormat="1" applyFont="1" applyFill="1" applyBorder="1" applyAlignment="1">
      <alignment vertical="center" wrapText="1"/>
    </xf>
    <xf numFmtId="9" fontId="2" fillId="3"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9" fontId="8" fillId="4" borderId="1" xfId="0" applyNumberFormat="1" applyFont="1" applyFill="1" applyBorder="1" applyAlignment="1">
      <alignment horizontal="right" vertical="center" wrapText="1"/>
    </xf>
    <xf numFmtId="0" fontId="8" fillId="4" borderId="1" xfId="0" applyFont="1" applyFill="1" applyBorder="1" applyAlignment="1">
      <alignment horizontal="right"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0" fillId="0" borderId="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1152525</xdr:colOff>
      <xdr:row>0</xdr:row>
      <xdr:rowOff>66676</xdr:rowOff>
    </xdr:from>
    <xdr:to>
      <xdr:col>4</xdr:col>
      <xdr:colOff>145596</xdr:colOff>
      <xdr:row>5</xdr:row>
      <xdr:rowOff>96341</xdr:rowOff>
    </xdr:to>
    <xdr:pic>
      <xdr:nvPicPr>
        <xdr:cNvPr id="2" name="Imagen 1">
          <a:extLst>
            <a:ext uri="{FF2B5EF4-FFF2-40B4-BE49-F238E27FC236}">
              <a16:creationId xmlns:a16="http://schemas.microsoft.com/office/drawing/2014/main" id="{8F6162BF-565A-47D3-89E6-EEE05EB7155B}"/>
            </a:ext>
          </a:extLst>
        </xdr:cNvPr>
        <xdr:cNvPicPr>
          <a:picLocks noChangeAspect="1"/>
        </xdr:cNvPicPr>
      </xdr:nvPicPr>
      <xdr:blipFill>
        <a:blip xmlns:r="http://schemas.openxmlformats.org/officeDocument/2006/relationships" r:embed="rId1"/>
        <a:stretch>
          <a:fillRect/>
        </a:stretch>
      </xdr:blipFill>
      <xdr:spPr>
        <a:xfrm>
          <a:off x="4581525" y="66676"/>
          <a:ext cx="926646" cy="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76"/>
  <sheetViews>
    <sheetView tabSelected="1" topLeftCell="A52" zoomScale="130" zoomScaleNormal="130" workbookViewId="0">
      <selection activeCell="B81" sqref="B81"/>
    </sheetView>
  </sheetViews>
  <sheetFormatPr baseColWidth="10" defaultRowHeight="12.75" x14ac:dyDescent="0.25"/>
  <cols>
    <col min="1" max="3" width="17.140625" style="1" customWidth="1"/>
    <col min="4" max="4" width="29" style="1" customWidth="1"/>
    <col min="5" max="5" width="15.140625" style="1" customWidth="1"/>
    <col min="6" max="8" width="19.28515625" style="1" customWidth="1"/>
    <col min="9" max="16" width="11.42578125" style="1"/>
    <col min="17" max="16384" width="11.42578125" style="23"/>
  </cols>
  <sheetData>
    <row r="7" spans="1:8" ht="15" customHeight="1" x14ac:dyDescent="0.25">
      <c r="A7" s="52" t="s">
        <v>0</v>
      </c>
      <c r="B7" s="52"/>
      <c r="C7" s="52"/>
      <c r="D7" s="52"/>
      <c r="E7" s="52"/>
      <c r="F7" s="52"/>
      <c r="G7" s="52"/>
      <c r="H7" s="52"/>
    </row>
    <row r="8" spans="1:8" ht="12.75" customHeight="1" x14ac:dyDescent="0.25">
      <c r="A8" s="52"/>
      <c r="B8" s="52"/>
      <c r="C8" s="52"/>
      <c r="D8" s="52"/>
      <c r="E8" s="52"/>
      <c r="F8" s="52"/>
      <c r="G8" s="52"/>
      <c r="H8" s="52"/>
    </row>
    <row r="9" spans="1:8" x14ac:dyDescent="0.25">
      <c r="A9" s="53" t="s">
        <v>1</v>
      </c>
      <c r="B9" s="53"/>
      <c r="C9" s="53"/>
      <c r="D9" s="53"/>
      <c r="E9" s="53"/>
      <c r="F9" s="53"/>
      <c r="G9" s="53"/>
      <c r="H9" s="53"/>
    </row>
    <row r="10" spans="1:8" x14ac:dyDescent="0.25">
      <c r="A10" s="52" t="s">
        <v>2</v>
      </c>
      <c r="B10" s="52"/>
      <c r="C10" s="52"/>
      <c r="D10" s="52"/>
      <c r="E10" s="52"/>
      <c r="F10" s="52"/>
      <c r="G10" s="52"/>
      <c r="H10" s="52"/>
    </row>
    <row r="11" spans="1:8" x14ac:dyDescent="0.25">
      <c r="A11" s="52" t="s">
        <v>3</v>
      </c>
      <c r="B11" s="52"/>
      <c r="C11" s="52"/>
      <c r="D11" s="52"/>
      <c r="E11" s="52"/>
      <c r="F11" s="52"/>
      <c r="G11" s="52"/>
      <c r="H11" s="52"/>
    </row>
    <row r="12" spans="1:8" x14ac:dyDescent="0.25">
      <c r="A12" s="54" t="s">
        <v>4</v>
      </c>
      <c r="B12" s="54"/>
      <c r="C12" s="54"/>
      <c r="D12" s="54"/>
      <c r="E12" s="54"/>
      <c r="F12" s="54"/>
      <c r="G12" s="54"/>
      <c r="H12" s="54"/>
    </row>
    <row r="13" spans="1:8" ht="24" customHeight="1" x14ac:dyDescent="0.25">
      <c r="A13" s="49" t="s">
        <v>5</v>
      </c>
      <c r="B13" s="50"/>
      <c r="C13" s="50"/>
      <c r="D13" s="50"/>
      <c r="E13" s="49" t="s">
        <v>6</v>
      </c>
      <c r="F13" s="50"/>
      <c r="G13" s="50"/>
      <c r="H13" s="50"/>
    </row>
    <row r="14" spans="1:8" ht="36.75" customHeight="1" x14ac:dyDescent="0.25">
      <c r="A14" s="49" t="s">
        <v>36</v>
      </c>
      <c r="B14" s="49"/>
      <c r="C14" s="49"/>
      <c r="D14" s="49"/>
      <c r="E14" s="49"/>
      <c r="F14" s="49"/>
      <c r="G14" s="49"/>
      <c r="H14" s="49"/>
    </row>
    <row r="15" spans="1:8" ht="24" customHeight="1" x14ac:dyDescent="0.25">
      <c r="A15" s="49" t="s">
        <v>14</v>
      </c>
      <c r="B15" s="50"/>
      <c r="C15" s="50"/>
      <c r="D15" s="50"/>
      <c r="E15" s="50"/>
      <c r="F15" s="50"/>
      <c r="G15" s="50"/>
      <c r="H15" s="50"/>
    </row>
    <row r="16" spans="1:8" ht="24" customHeight="1" x14ac:dyDescent="0.25">
      <c r="A16" s="51" t="s">
        <v>7</v>
      </c>
      <c r="B16" s="51"/>
      <c r="C16" s="51"/>
      <c r="D16" s="51" t="s">
        <v>11</v>
      </c>
      <c r="E16" s="51"/>
      <c r="F16" s="51"/>
      <c r="G16" s="51"/>
      <c r="H16" s="51"/>
    </row>
    <row r="17" spans="1:16" ht="24" customHeight="1" x14ac:dyDescent="0.25">
      <c r="A17" s="51"/>
      <c r="B17" s="51"/>
      <c r="C17" s="51"/>
      <c r="D17" s="25" t="s">
        <v>12</v>
      </c>
      <c r="E17" s="26" t="s">
        <v>15</v>
      </c>
      <c r="F17" s="51" t="s">
        <v>13</v>
      </c>
      <c r="G17" s="51"/>
      <c r="H17" s="51"/>
    </row>
    <row r="18" spans="1:16" ht="18" customHeight="1" x14ac:dyDescent="0.25">
      <c r="A18" s="41" t="s">
        <v>16</v>
      </c>
      <c r="B18" s="41"/>
      <c r="C18" s="41"/>
      <c r="D18" s="41"/>
      <c r="E18" s="41"/>
      <c r="F18" s="42">
        <v>0.5</v>
      </c>
      <c r="G18" s="43"/>
      <c r="H18" s="43"/>
    </row>
    <row r="19" spans="1:16" ht="59.25" customHeight="1" x14ac:dyDescent="0.25">
      <c r="A19" s="46" t="s">
        <v>37</v>
      </c>
      <c r="B19" s="46"/>
      <c r="C19" s="46"/>
      <c r="D19" s="30" t="s">
        <v>43</v>
      </c>
      <c r="E19" s="40">
        <v>1</v>
      </c>
      <c r="F19" s="47" t="s">
        <v>67</v>
      </c>
      <c r="G19" s="47"/>
      <c r="H19" s="47"/>
    </row>
    <row r="20" spans="1:16" ht="63.75" customHeight="1" x14ac:dyDescent="0.25">
      <c r="A20" s="46" t="s">
        <v>38</v>
      </c>
      <c r="B20" s="46"/>
      <c r="C20" s="46"/>
      <c r="D20" s="30" t="s">
        <v>38</v>
      </c>
      <c r="E20" s="40">
        <v>1</v>
      </c>
      <c r="F20" s="47" t="s">
        <v>68</v>
      </c>
      <c r="G20" s="47"/>
      <c r="H20" s="47"/>
    </row>
    <row r="21" spans="1:16" ht="65.25" customHeight="1" x14ac:dyDescent="0.25">
      <c r="A21" s="46" t="s">
        <v>44</v>
      </c>
      <c r="B21" s="46"/>
      <c r="C21" s="46"/>
      <c r="D21" s="30" t="s">
        <v>41</v>
      </c>
      <c r="E21" s="40">
        <v>1</v>
      </c>
      <c r="F21" s="47" t="s">
        <v>61</v>
      </c>
      <c r="G21" s="47"/>
      <c r="H21" s="47"/>
    </row>
    <row r="22" spans="1:16" ht="67.5" customHeight="1" x14ac:dyDescent="0.25">
      <c r="A22" s="46" t="s">
        <v>44</v>
      </c>
      <c r="B22" s="46"/>
      <c r="C22" s="46"/>
      <c r="D22" s="31" t="s">
        <v>41</v>
      </c>
      <c r="E22" s="40">
        <v>1</v>
      </c>
      <c r="F22" s="47" t="s">
        <v>62</v>
      </c>
      <c r="G22" s="47"/>
      <c r="H22" s="47"/>
    </row>
    <row r="23" spans="1:16" ht="42.75" customHeight="1" x14ac:dyDescent="0.25">
      <c r="A23" s="46" t="s">
        <v>39</v>
      </c>
      <c r="B23" s="46"/>
      <c r="C23" s="46"/>
      <c r="D23" s="30" t="s">
        <v>45</v>
      </c>
      <c r="E23" s="40">
        <v>1</v>
      </c>
      <c r="F23" s="47" t="s">
        <v>63</v>
      </c>
      <c r="G23" s="47"/>
      <c r="H23" s="47"/>
    </row>
    <row r="24" spans="1:16" ht="75" customHeight="1" x14ac:dyDescent="0.25">
      <c r="A24" s="48" t="s">
        <v>40</v>
      </c>
      <c r="B24" s="48"/>
      <c r="C24" s="48"/>
      <c r="D24" s="32" t="s">
        <v>46</v>
      </c>
      <c r="E24" s="40">
        <v>1</v>
      </c>
      <c r="F24" s="47" t="s">
        <v>42</v>
      </c>
      <c r="G24" s="47"/>
      <c r="H24" s="47"/>
      <c r="I24" s="7"/>
      <c r="J24" s="6"/>
    </row>
    <row r="25" spans="1:16" ht="15" customHeight="1" x14ac:dyDescent="0.25">
      <c r="A25" s="44" t="s">
        <v>17</v>
      </c>
      <c r="B25" s="44"/>
      <c r="C25" s="44"/>
      <c r="D25" s="44"/>
      <c r="E25" s="44"/>
      <c r="F25" s="45"/>
      <c r="G25" s="8">
        <f>AVERAGE(E19:E24)</f>
        <v>1</v>
      </c>
      <c r="H25" s="9">
        <f>(G25*50%)</f>
        <v>0.5</v>
      </c>
      <c r="M25" s="10"/>
      <c r="N25" s="10"/>
      <c r="O25" s="10"/>
      <c r="P25" s="10"/>
    </row>
    <row r="26" spans="1:16" ht="18" customHeight="1" x14ac:dyDescent="0.25">
      <c r="A26" s="41" t="s">
        <v>32</v>
      </c>
      <c r="B26" s="41"/>
      <c r="C26" s="41"/>
      <c r="D26" s="41"/>
      <c r="E26" s="41"/>
      <c r="F26" s="42">
        <v>0.5</v>
      </c>
      <c r="G26" s="43"/>
      <c r="H26" s="43"/>
      <c r="J26" s="2"/>
      <c r="K26" s="2"/>
      <c r="M26" s="10"/>
      <c r="N26" s="10"/>
      <c r="O26" s="10"/>
      <c r="P26" s="10"/>
    </row>
    <row r="27" spans="1:16" ht="119.25" customHeight="1" x14ac:dyDescent="0.25">
      <c r="A27" s="55" t="s">
        <v>35</v>
      </c>
      <c r="B27" s="55"/>
      <c r="C27" s="55"/>
      <c r="D27" s="55"/>
      <c r="E27" s="36">
        <v>0.5</v>
      </c>
      <c r="F27" s="47" t="s">
        <v>69</v>
      </c>
      <c r="G27" s="47"/>
      <c r="H27" s="47"/>
      <c r="I27" s="29"/>
      <c r="K27" s="2"/>
      <c r="L27" s="2"/>
      <c r="M27" s="2"/>
      <c r="N27" s="2"/>
      <c r="O27" s="2"/>
      <c r="P27" s="2"/>
    </row>
    <row r="28" spans="1:16" ht="67.5" customHeight="1" x14ac:dyDescent="0.25">
      <c r="A28" s="55" t="s">
        <v>34</v>
      </c>
      <c r="B28" s="55"/>
      <c r="C28" s="55"/>
      <c r="D28" s="55"/>
      <c r="E28" s="33">
        <v>0.08</v>
      </c>
      <c r="F28" s="47" t="s">
        <v>58</v>
      </c>
      <c r="G28" s="47"/>
      <c r="H28" s="47"/>
      <c r="I28" s="29"/>
      <c r="K28" s="2"/>
      <c r="L28" s="2"/>
      <c r="M28" s="2"/>
      <c r="N28" s="2"/>
      <c r="O28" s="2"/>
      <c r="P28" s="2"/>
    </row>
    <row r="29" spans="1:16" ht="171.75" customHeight="1" x14ac:dyDescent="0.25">
      <c r="A29" s="55" t="s">
        <v>33</v>
      </c>
      <c r="B29" s="55"/>
      <c r="C29" s="55"/>
      <c r="D29" s="55"/>
      <c r="E29" s="36">
        <v>0.1</v>
      </c>
      <c r="F29" s="47" t="s">
        <v>64</v>
      </c>
      <c r="G29" s="47"/>
      <c r="H29" s="47"/>
      <c r="I29" s="27"/>
      <c r="J29" s="11"/>
      <c r="K29" s="12"/>
      <c r="L29" s="2"/>
      <c r="M29" s="2"/>
      <c r="N29" s="2"/>
      <c r="O29" s="2"/>
      <c r="P29" s="2"/>
    </row>
    <row r="30" spans="1:16" ht="23.25" customHeight="1" x14ac:dyDescent="0.25">
      <c r="A30" s="56" t="s">
        <v>8</v>
      </c>
      <c r="B30" s="56"/>
      <c r="C30" s="56"/>
      <c r="D30" s="56"/>
      <c r="E30" s="56"/>
      <c r="F30" s="37"/>
      <c r="G30" s="38"/>
      <c r="H30" s="39">
        <v>0.15</v>
      </c>
      <c r="I30" s="3"/>
      <c r="J30" s="3"/>
      <c r="K30" s="2"/>
      <c r="L30" s="2"/>
      <c r="M30" s="10"/>
      <c r="N30" s="10"/>
      <c r="O30" s="10"/>
      <c r="P30" s="10"/>
    </row>
    <row r="31" spans="1:16" ht="18.75" customHeight="1" x14ac:dyDescent="0.25">
      <c r="A31" s="57" t="s">
        <v>19</v>
      </c>
      <c r="B31" s="58"/>
      <c r="C31" s="58"/>
      <c r="D31" s="25" t="s">
        <v>20</v>
      </c>
      <c r="E31" s="26" t="s">
        <v>21</v>
      </c>
      <c r="F31" s="51" t="s">
        <v>22</v>
      </c>
      <c r="G31" s="51"/>
      <c r="H31" s="51"/>
      <c r="I31" s="2"/>
      <c r="J31" s="2"/>
      <c r="K31" s="2"/>
      <c r="L31" s="2"/>
      <c r="M31" s="10"/>
      <c r="N31" s="10"/>
      <c r="O31" s="10"/>
      <c r="P31" s="10"/>
    </row>
    <row r="32" spans="1:16" ht="33.75" x14ac:dyDescent="0.25">
      <c r="A32" s="47" t="s">
        <v>47</v>
      </c>
      <c r="B32" s="47"/>
      <c r="C32" s="47"/>
      <c r="D32" s="14" t="s">
        <v>50</v>
      </c>
      <c r="E32" s="36">
        <v>1</v>
      </c>
      <c r="F32" s="47" t="s">
        <v>56</v>
      </c>
      <c r="G32" s="47"/>
      <c r="H32" s="47"/>
      <c r="I32" s="4"/>
      <c r="K32" s="2"/>
      <c r="L32" s="2"/>
      <c r="M32" s="2"/>
      <c r="N32" s="2"/>
      <c r="O32" s="2"/>
      <c r="P32" s="2"/>
    </row>
    <row r="33" spans="1:16" ht="39.75" customHeight="1" x14ac:dyDescent="0.25">
      <c r="A33" s="47" t="s">
        <v>48</v>
      </c>
      <c r="B33" s="47"/>
      <c r="C33" s="47"/>
      <c r="D33" s="14" t="s">
        <v>51</v>
      </c>
      <c r="E33" s="36">
        <v>1</v>
      </c>
      <c r="F33" s="47" t="s">
        <v>57</v>
      </c>
      <c r="G33" s="47"/>
      <c r="H33" s="47"/>
      <c r="I33" s="4"/>
      <c r="K33" s="2"/>
      <c r="L33" s="2"/>
      <c r="M33" s="2"/>
      <c r="N33" s="2"/>
      <c r="O33" s="2"/>
      <c r="P33" s="2"/>
    </row>
    <row r="34" spans="1:16" ht="39.75" customHeight="1" x14ac:dyDescent="0.25">
      <c r="A34" s="47" t="s">
        <v>49</v>
      </c>
      <c r="B34" s="47"/>
      <c r="C34" s="47"/>
      <c r="D34" s="14" t="s">
        <v>52</v>
      </c>
      <c r="E34" s="36">
        <v>1</v>
      </c>
      <c r="F34" s="47" t="s">
        <v>56</v>
      </c>
      <c r="G34" s="47"/>
      <c r="H34" s="47"/>
      <c r="I34" s="4"/>
      <c r="K34" s="2"/>
      <c r="L34" s="2"/>
      <c r="M34" s="2"/>
      <c r="N34" s="2"/>
      <c r="O34" s="2"/>
      <c r="P34" s="2"/>
    </row>
    <row r="35" spans="1:16" ht="15" customHeight="1" x14ac:dyDescent="0.25">
      <c r="A35" s="59" t="s">
        <v>23</v>
      </c>
      <c r="B35" s="59"/>
      <c r="C35" s="59"/>
      <c r="D35" s="59"/>
      <c r="E35" s="59"/>
      <c r="F35" s="60"/>
      <c r="G35" s="15">
        <f>AVERAGEA(E32:E34)</f>
        <v>1</v>
      </c>
      <c r="H35" s="16">
        <f>+(G35*H30)/100%</f>
        <v>0.15</v>
      </c>
      <c r="I35" s="2"/>
      <c r="J35" s="2"/>
      <c r="K35" s="2"/>
      <c r="L35" s="2"/>
      <c r="M35" s="10"/>
      <c r="N35" s="10"/>
      <c r="O35" s="10"/>
      <c r="P35" s="10"/>
    </row>
    <row r="36" spans="1:16" ht="15" customHeight="1" x14ac:dyDescent="0.25">
      <c r="A36" s="61" t="s">
        <v>24</v>
      </c>
      <c r="B36" s="61"/>
      <c r="C36" s="61"/>
      <c r="D36" s="61"/>
      <c r="E36" s="61"/>
      <c r="F36" s="34">
        <v>0.1</v>
      </c>
      <c r="G36" s="13"/>
      <c r="H36" s="17">
        <v>0.1</v>
      </c>
      <c r="I36" s="3"/>
      <c r="J36" s="2"/>
      <c r="K36" s="2"/>
      <c r="L36" s="2"/>
      <c r="M36" s="10"/>
      <c r="N36" s="10"/>
      <c r="O36" s="10"/>
      <c r="P36" s="10"/>
    </row>
    <row r="37" spans="1:16" ht="15" customHeight="1" x14ac:dyDescent="0.25">
      <c r="A37" s="57" t="s">
        <v>19</v>
      </c>
      <c r="B37" s="58"/>
      <c r="C37" s="58"/>
      <c r="D37" s="25" t="s">
        <v>20</v>
      </c>
      <c r="E37" s="26" t="s">
        <v>21</v>
      </c>
      <c r="F37" s="51" t="s">
        <v>22</v>
      </c>
      <c r="G37" s="51"/>
      <c r="H37" s="51"/>
      <c r="I37" s="3"/>
      <c r="J37" s="2"/>
      <c r="K37" s="2"/>
      <c r="L37" s="2"/>
      <c r="M37" s="10"/>
      <c r="N37" s="10"/>
      <c r="O37" s="10"/>
      <c r="P37" s="10"/>
    </row>
    <row r="38" spans="1:16" ht="33.75" x14ac:dyDescent="0.25">
      <c r="A38" s="47" t="s">
        <v>53</v>
      </c>
      <c r="B38" s="47"/>
      <c r="C38" s="47"/>
      <c r="D38" s="14" t="s">
        <v>25</v>
      </c>
      <c r="E38" s="36">
        <v>1</v>
      </c>
      <c r="F38" s="47" t="s">
        <v>70</v>
      </c>
      <c r="G38" s="47"/>
      <c r="H38" s="47"/>
      <c r="I38" s="3"/>
      <c r="K38" s="2"/>
      <c r="L38" s="2"/>
      <c r="M38" s="2"/>
      <c r="N38" s="2"/>
      <c r="O38" s="2"/>
      <c r="P38" s="2"/>
    </row>
    <row r="39" spans="1:16" ht="33.75" x14ac:dyDescent="0.25">
      <c r="A39" s="47" t="s">
        <v>54</v>
      </c>
      <c r="B39" s="47"/>
      <c r="C39" s="47"/>
      <c r="D39" s="14" t="s">
        <v>26</v>
      </c>
      <c r="E39" s="36">
        <v>0.95660000000000001</v>
      </c>
      <c r="F39" s="47" t="s">
        <v>71</v>
      </c>
      <c r="G39" s="47"/>
      <c r="H39" s="47"/>
      <c r="I39" s="3"/>
      <c r="K39" s="2"/>
      <c r="L39" s="2"/>
      <c r="M39" s="2"/>
      <c r="N39" s="2"/>
      <c r="O39" s="2"/>
      <c r="P39" s="2"/>
    </row>
    <row r="40" spans="1:16" ht="15" customHeight="1" x14ac:dyDescent="0.25">
      <c r="A40" s="59" t="s">
        <v>27</v>
      </c>
      <c r="B40" s="59"/>
      <c r="C40" s="59"/>
      <c r="D40" s="59"/>
      <c r="E40" s="59"/>
      <c r="F40" s="60"/>
      <c r="G40" s="15">
        <f>AVERAGEA(E38:E39)</f>
        <v>0.97829999999999995</v>
      </c>
      <c r="H40" s="16">
        <f>+(G40*H36)/100%</f>
        <v>9.783E-2</v>
      </c>
      <c r="I40" s="18"/>
      <c r="J40" s="2"/>
      <c r="K40" s="2"/>
      <c r="L40" s="2"/>
      <c r="M40" s="10"/>
      <c r="N40" s="10"/>
      <c r="O40" s="10"/>
      <c r="P40" s="10"/>
    </row>
    <row r="41" spans="1:16" ht="15" customHeight="1" x14ac:dyDescent="0.25">
      <c r="A41" s="61" t="s">
        <v>9</v>
      </c>
      <c r="B41" s="61"/>
      <c r="C41" s="61"/>
      <c r="D41" s="61"/>
      <c r="E41" s="61"/>
      <c r="F41" s="34">
        <v>0.05</v>
      </c>
      <c r="G41" s="13"/>
      <c r="H41" s="22">
        <v>0.05</v>
      </c>
      <c r="I41" s="3"/>
      <c r="J41" s="2"/>
      <c r="K41" s="2"/>
      <c r="L41" s="2"/>
      <c r="M41" s="10"/>
      <c r="N41" s="10"/>
      <c r="O41" s="10"/>
      <c r="P41" s="10"/>
    </row>
    <row r="42" spans="1:16" ht="15" customHeight="1" x14ac:dyDescent="0.25">
      <c r="A42" s="51" t="s">
        <v>19</v>
      </c>
      <c r="B42" s="51"/>
      <c r="C42" s="51"/>
      <c r="D42" s="62" t="s">
        <v>28</v>
      </c>
      <c r="E42" s="62"/>
      <c r="F42" s="62" t="s">
        <v>29</v>
      </c>
      <c r="G42" s="62"/>
      <c r="H42" s="62"/>
      <c r="I42" s="2"/>
      <c r="J42" s="2"/>
      <c r="K42" s="2"/>
      <c r="L42" s="2"/>
      <c r="M42" s="10"/>
      <c r="N42" s="10"/>
      <c r="O42" s="10"/>
      <c r="P42" s="10"/>
    </row>
    <row r="43" spans="1:16" ht="37.5" customHeight="1" x14ac:dyDescent="0.25">
      <c r="A43" s="55" t="s">
        <v>18</v>
      </c>
      <c r="B43" s="55"/>
      <c r="C43" s="55"/>
      <c r="D43" s="63">
        <f>25/27</f>
        <v>0.92592592592592593</v>
      </c>
      <c r="E43" s="63"/>
      <c r="F43" s="47" t="s">
        <v>55</v>
      </c>
      <c r="G43" s="47"/>
      <c r="H43" s="47"/>
      <c r="I43" s="27"/>
      <c r="J43" s="28"/>
      <c r="K43" s="2"/>
      <c r="L43" s="24"/>
      <c r="M43" s="35"/>
      <c r="N43" s="2"/>
      <c r="O43" s="2"/>
      <c r="P43" s="2"/>
    </row>
    <row r="44" spans="1:16" ht="15" customHeight="1" x14ac:dyDescent="0.25">
      <c r="A44" s="59" t="s">
        <v>30</v>
      </c>
      <c r="B44" s="59"/>
      <c r="C44" s="59"/>
      <c r="D44" s="59"/>
      <c r="E44" s="59"/>
      <c r="F44" s="60"/>
      <c r="G44" s="15">
        <f>AVERAGEA(D43:D43)</f>
        <v>0.92592592592592593</v>
      </c>
      <c r="H44" s="16">
        <f>G44*H41</f>
        <v>4.6296296296296301E-2</v>
      </c>
      <c r="I44" s="24"/>
      <c r="J44" s="2"/>
      <c r="K44" s="2"/>
      <c r="L44" s="2"/>
      <c r="M44" s="10"/>
      <c r="N44" s="10"/>
      <c r="O44" s="10"/>
      <c r="P44" s="10"/>
    </row>
    <row r="45" spans="1:16" ht="15" customHeight="1" x14ac:dyDescent="0.25">
      <c r="A45" s="44" t="s">
        <v>31</v>
      </c>
      <c r="B45" s="44"/>
      <c r="C45" s="44"/>
      <c r="D45" s="44"/>
      <c r="E45" s="44"/>
      <c r="F45" s="45"/>
      <c r="G45" s="19">
        <f>E27+E28+E29++H35+H40+H44</f>
        <v>0.97412629629629621</v>
      </c>
      <c r="H45" s="20">
        <f>G45*50%</f>
        <v>0.48706314814814811</v>
      </c>
      <c r="I45" s="4"/>
      <c r="J45" s="2"/>
      <c r="K45" s="2"/>
      <c r="L45" s="2"/>
      <c r="M45" s="10"/>
      <c r="N45" s="10"/>
      <c r="O45" s="10"/>
      <c r="P45" s="10"/>
    </row>
    <row r="46" spans="1:16" ht="24" customHeight="1" x14ac:dyDescent="0.25">
      <c r="A46" s="43" t="s">
        <v>59</v>
      </c>
      <c r="B46" s="43"/>
      <c r="C46" s="43"/>
      <c r="D46" s="43"/>
      <c r="E46" s="43"/>
      <c r="F46" s="43"/>
      <c r="G46" s="43"/>
      <c r="H46" s="21">
        <f>+H25+H45</f>
        <v>0.98706314814814811</v>
      </c>
      <c r="I46" s="2"/>
      <c r="J46" s="2"/>
      <c r="K46" s="2"/>
      <c r="L46" s="2"/>
      <c r="M46" s="10"/>
      <c r="N46" s="10"/>
      <c r="O46" s="10"/>
      <c r="P46" s="10"/>
    </row>
    <row r="47" spans="1:16" x14ac:dyDescent="0.25">
      <c r="A47" s="64" t="s">
        <v>65</v>
      </c>
      <c r="B47" s="46"/>
      <c r="C47" s="46"/>
      <c r="D47" s="46"/>
      <c r="E47" s="46"/>
      <c r="F47" s="46"/>
      <c r="G47" s="46"/>
      <c r="H47" s="46"/>
      <c r="I47" s="7"/>
      <c r="J47" s="5"/>
    </row>
    <row r="48" spans="1:16" x14ac:dyDescent="0.25">
      <c r="A48" s="64"/>
      <c r="B48" s="46"/>
      <c r="C48" s="46"/>
      <c r="D48" s="46"/>
      <c r="E48" s="46"/>
      <c r="F48" s="46"/>
      <c r="G48" s="46"/>
      <c r="H48" s="46"/>
      <c r="I48" s="7"/>
      <c r="J48" s="5"/>
    </row>
    <row r="49" spans="1:10" x14ac:dyDescent="0.25">
      <c r="A49" s="64"/>
      <c r="B49" s="46"/>
      <c r="C49" s="46"/>
      <c r="D49" s="46"/>
      <c r="E49" s="46"/>
      <c r="F49" s="46"/>
      <c r="G49" s="46"/>
      <c r="H49" s="46"/>
      <c r="I49" s="7"/>
      <c r="J49" s="5"/>
    </row>
    <row r="50" spans="1:10" x14ac:dyDescent="0.25">
      <c r="A50" s="64"/>
      <c r="B50" s="46"/>
      <c r="C50" s="46"/>
      <c r="D50" s="46"/>
      <c r="E50" s="46"/>
      <c r="F50" s="46"/>
      <c r="G50" s="46"/>
      <c r="H50" s="46"/>
      <c r="I50" s="7"/>
      <c r="J50" s="5"/>
    </row>
    <row r="51" spans="1:10" x14ac:dyDescent="0.25">
      <c r="A51" s="64"/>
      <c r="B51" s="46"/>
      <c r="C51" s="46"/>
      <c r="D51" s="46"/>
      <c r="E51" s="46"/>
      <c r="F51" s="46"/>
      <c r="G51" s="46"/>
      <c r="H51" s="46"/>
      <c r="I51" s="7"/>
      <c r="J51" s="5"/>
    </row>
    <row r="52" spans="1:10" x14ac:dyDescent="0.25">
      <c r="A52" s="64"/>
      <c r="B52" s="46"/>
      <c r="C52" s="46"/>
      <c r="D52" s="46"/>
      <c r="E52" s="46"/>
      <c r="F52" s="46"/>
      <c r="G52" s="46"/>
      <c r="H52" s="46"/>
      <c r="I52" s="7"/>
      <c r="J52" s="5"/>
    </row>
    <row r="53" spans="1:10" x14ac:dyDescent="0.25">
      <c r="A53" s="64"/>
      <c r="B53" s="46"/>
      <c r="C53" s="46"/>
      <c r="D53" s="46"/>
      <c r="E53" s="46"/>
      <c r="F53" s="46"/>
      <c r="G53" s="46"/>
      <c r="H53" s="46"/>
      <c r="I53" s="7"/>
      <c r="J53" s="5"/>
    </row>
    <row r="54" spans="1:10" x14ac:dyDescent="0.25">
      <c r="A54" s="64"/>
      <c r="B54" s="46"/>
      <c r="C54" s="46"/>
      <c r="D54" s="46"/>
      <c r="E54" s="46"/>
      <c r="F54" s="46"/>
      <c r="G54" s="46"/>
      <c r="H54" s="46"/>
      <c r="I54" s="7"/>
      <c r="J54" s="5"/>
    </row>
    <row r="55" spans="1:10" x14ac:dyDescent="0.25">
      <c r="A55" s="64"/>
      <c r="B55" s="46"/>
      <c r="C55" s="46"/>
      <c r="D55" s="46"/>
      <c r="E55" s="46"/>
      <c r="F55" s="46"/>
      <c r="G55" s="46"/>
      <c r="H55" s="46"/>
      <c r="I55" s="7"/>
      <c r="J55" s="5"/>
    </row>
    <row r="56" spans="1:10" x14ac:dyDescent="0.25">
      <c r="A56" s="64"/>
      <c r="B56" s="46"/>
      <c r="C56" s="46"/>
      <c r="D56" s="46"/>
      <c r="E56" s="46"/>
      <c r="F56" s="46"/>
      <c r="G56" s="46"/>
      <c r="H56" s="46"/>
      <c r="I56" s="7"/>
      <c r="J56" s="5"/>
    </row>
    <row r="57" spans="1:10" x14ac:dyDescent="0.25">
      <c r="A57" s="64"/>
      <c r="B57" s="46"/>
      <c r="C57" s="46"/>
      <c r="D57" s="46"/>
      <c r="E57" s="46"/>
      <c r="F57" s="46"/>
      <c r="G57" s="46"/>
      <c r="H57" s="46"/>
      <c r="I57" s="7"/>
      <c r="J57" s="5"/>
    </row>
    <row r="58" spans="1:10" ht="6.75" customHeight="1" x14ac:dyDescent="0.25">
      <c r="A58" s="46"/>
      <c r="B58" s="46"/>
      <c r="C58" s="46"/>
      <c r="D58" s="46"/>
      <c r="E58" s="46"/>
      <c r="F58" s="46"/>
      <c r="G58" s="46"/>
      <c r="H58" s="46"/>
    </row>
    <row r="59" spans="1:10" x14ac:dyDescent="0.25">
      <c r="A59" s="64" t="s">
        <v>66</v>
      </c>
      <c r="B59" s="46"/>
      <c r="C59" s="46"/>
      <c r="D59" s="46"/>
      <c r="E59" s="46"/>
      <c r="F59" s="46"/>
      <c r="G59" s="46"/>
      <c r="H59" s="46"/>
    </row>
    <row r="60" spans="1:10" x14ac:dyDescent="0.25">
      <c r="A60" s="64"/>
      <c r="B60" s="46"/>
      <c r="C60" s="46"/>
      <c r="D60" s="46"/>
      <c r="E60" s="46"/>
      <c r="F60" s="46"/>
      <c r="G60" s="46"/>
      <c r="H60" s="46"/>
    </row>
    <row r="61" spans="1:10" x14ac:dyDescent="0.25">
      <c r="A61" s="64"/>
      <c r="B61" s="46"/>
      <c r="C61" s="46"/>
      <c r="D61" s="46"/>
      <c r="E61" s="46"/>
      <c r="F61" s="46"/>
      <c r="G61" s="46"/>
      <c r="H61" s="46"/>
    </row>
    <row r="62" spans="1:10" x14ac:dyDescent="0.25">
      <c r="A62" s="64"/>
      <c r="B62" s="46"/>
      <c r="C62" s="46"/>
      <c r="D62" s="46"/>
      <c r="E62" s="46"/>
      <c r="F62" s="46"/>
      <c r="G62" s="46"/>
      <c r="H62" s="46"/>
    </row>
    <row r="63" spans="1:10" x14ac:dyDescent="0.25">
      <c r="A63" s="64"/>
      <c r="B63" s="46"/>
      <c r="C63" s="46"/>
      <c r="D63" s="46"/>
      <c r="E63" s="46"/>
      <c r="F63" s="46"/>
      <c r="G63" s="46"/>
      <c r="H63" s="46"/>
    </row>
    <row r="64" spans="1:10" x14ac:dyDescent="0.25">
      <c r="A64" s="64"/>
      <c r="B64" s="46"/>
      <c r="C64" s="46"/>
      <c r="D64" s="46"/>
      <c r="E64" s="46"/>
      <c r="F64" s="46"/>
      <c r="G64" s="46"/>
      <c r="H64" s="46"/>
    </row>
    <row r="65" spans="1:8" x14ac:dyDescent="0.25">
      <c r="A65" s="64"/>
      <c r="B65" s="46"/>
      <c r="C65" s="46"/>
      <c r="D65" s="46"/>
      <c r="E65" s="46"/>
      <c r="F65" s="46"/>
      <c r="G65" s="46"/>
      <c r="H65" s="46"/>
    </row>
    <row r="66" spans="1:8" x14ac:dyDescent="0.25">
      <c r="A66" s="64"/>
      <c r="B66" s="46"/>
      <c r="C66" s="46"/>
      <c r="D66" s="46"/>
      <c r="E66" s="46"/>
      <c r="F66" s="46"/>
      <c r="G66" s="46"/>
      <c r="H66" s="46"/>
    </row>
    <row r="67" spans="1:8" x14ac:dyDescent="0.25">
      <c r="A67" s="46"/>
      <c r="B67" s="46"/>
      <c r="C67" s="46"/>
      <c r="D67" s="46"/>
      <c r="E67" s="46"/>
      <c r="F67" s="46"/>
      <c r="G67" s="46"/>
      <c r="H67" s="46"/>
    </row>
    <row r="68" spans="1:8" x14ac:dyDescent="0.25">
      <c r="A68" s="46"/>
      <c r="B68" s="46"/>
      <c r="C68" s="46"/>
      <c r="D68" s="46"/>
      <c r="E68" s="46"/>
      <c r="F68" s="46"/>
      <c r="G68" s="46"/>
      <c r="H68" s="46"/>
    </row>
    <row r="69" spans="1:8" ht="12.75" customHeight="1" x14ac:dyDescent="0.25">
      <c r="A69" s="64" t="s">
        <v>60</v>
      </c>
      <c r="B69" s="46"/>
      <c r="C69" s="46"/>
      <c r="D69" s="46"/>
      <c r="E69" s="46"/>
      <c r="F69" s="46"/>
      <c r="G69" s="46"/>
      <c r="H69" s="46"/>
    </row>
    <row r="70" spans="1:8" x14ac:dyDescent="0.25">
      <c r="A70" s="46"/>
      <c r="B70" s="46"/>
      <c r="C70" s="46"/>
      <c r="D70" s="46"/>
      <c r="E70" s="46"/>
      <c r="F70" s="46"/>
      <c r="G70" s="46"/>
      <c r="H70" s="46"/>
    </row>
    <row r="71" spans="1:8" x14ac:dyDescent="0.25">
      <c r="A71" s="49" t="s">
        <v>10</v>
      </c>
      <c r="B71" s="65" t="s">
        <v>72</v>
      </c>
      <c r="C71" s="65"/>
      <c r="D71" s="65"/>
      <c r="E71" s="65"/>
      <c r="F71" s="65"/>
      <c r="G71" s="65"/>
      <c r="H71" s="65"/>
    </row>
    <row r="72" spans="1:8" x14ac:dyDescent="0.25">
      <c r="A72" s="49"/>
      <c r="B72" s="65"/>
      <c r="C72" s="65"/>
      <c r="D72" s="65"/>
      <c r="E72" s="65"/>
      <c r="F72" s="65"/>
      <c r="G72" s="65"/>
      <c r="H72" s="65"/>
    </row>
    <row r="73" spans="1:8" x14ac:dyDescent="0.25">
      <c r="A73" s="49"/>
      <c r="B73" s="65"/>
      <c r="C73" s="65"/>
      <c r="D73" s="65"/>
      <c r="E73" s="65"/>
      <c r="F73" s="65"/>
      <c r="G73" s="65"/>
      <c r="H73" s="65"/>
    </row>
    <row r="74" spans="1:8" x14ac:dyDescent="0.25">
      <c r="A74" s="49"/>
      <c r="B74" s="65"/>
      <c r="C74" s="65"/>
      <c r="D74" s="65"/>
      <c r="E74" s="65"/>
      <c r="F74" s="65"/>
      <c r="G74" s="65"/>
      <c r="H74" s="65"/>
    </row>
    <row r="75" spans="1:8" x14ac:dyDescent="0.25">
      <c r="A75" s="49"/>
      <c r="B75" s="65"/>
      <c r="C75" s="65"/>
      <c r="D75" s="65"/>
      <c r="E75" s="65"/>
      <c r="F75" s="65"/>
      <c r="G75" s="65"/>
      <c r="H75" s="65"/>
    </row>
    <row r="76" spans="1:8" ht="27.75" customHeight="1" x14ac:dyDescent="0.25">
      <c r="A76" s="49"/>
      <c r="B76" s="65"/>
      <c r="C76" s="65"/>
      <c r="D76" s="65"/>
      <c r="E76" s="65"/>
      <c r="F76" s="65"/>
      <c r="G76" s="65"/>
      <c r="H76" s="65"/>
    </row>
  </sheetData>
  <mergeCells count="68">
    <mergeCell ref="A71:A76"/>
    <mergeCell ref="B71:H76"/>
    <mergeCell ref="A43:C43"/>
    <mergeCell ref="D43:E43"/>
    <mergeCell ref="A44:F44"/>
    <mergeCell ref="A45:F45"/>
    <mergeCell ref="A46:G46"/>
    <mergeCell ref="F43:H43"/>
    <mergeCell ref="A47:H58"/>
    <mergeCell ref="A59:H68"/>
    <mergeCell ref="A69:H70"/>
    <mergeCell ref="A40:F40"/>
    <mergeCell ref="A41:E41"/>
    <mergeCell ref="A42:C42"/>
    <mergeCell ref="D42:E42"/>
    <mergeCell ref="F42:H42"/>
    <mergeCell ref="A38:C38"/>
    <mergeCell ref="A39:C39"/>
    <mergeCell ref="F38:H38"/>
    <mergeCell ref="F39:H39"/>
    <mergeCell ref="A35:F35"/>
    <mergeCell ref="A36:E36"/>
    <mergeCell ref="A37:C37"/>
    <mergeCell ref="F37:H37"/>
    <mergeCell ref="A32:C32"/>
    <mergeCell ref="A33:C33"/>
    <mergeCell ref="A34:C34"/>
    <mergeCell ref="F33:H33"/>
    <mergeCell ref="F34:H34"/>
    <mergeCell ref="F32:H32"/>
    <mergeCell ref="A29:D29"/>
    <mergeCell ref="A30:E30"/>
    <mergeCell ref="A31:C31"/>
    <mergeCell ref="F31:H31"/>
    <mergeCell ref="F21:H21"/>
    <mergeCell ref="A22:C22"/>
    <mergeCell ref="F22:H22"/>
    <mergeCell ref="A23:C23"/>
    <mergeCell ref="F23:H23"/>
    <mergeCell ref="F29:H29"/>
    <mergeCell ref="F28:H28"/>
    <mergeCell ref="A27:D27"/>
    <mergeCell ref="F27:H27"/>
    <mergeCell ref="A28:D28"/>
    <mergeCell ref="A13:D13"/>
    <mergeCell ref="E13:H13"/>
    <mergeCell ref="A7:H8"/>
    <mergeCell ref="A9:H9"/>
    <mergeCell ref="A10:H10"/>
    <mergeCell ref="A11:H11"/>
    <mergeCell ref="A12:H12"/>
    <mergeCell ref="A14:H14"/>
    <mergeCell ref="A15:H15"/>
    <mergeCell ref="A16:C17"/>
    <mergeCell ref="D16:H16"/>
    <mergeCell ref="F17:H17"/>
    <mergeCell ref="A18:E18"/>
    <mergeCell ref="F18:H18"/>
    <mergeCell ref="A25:F25"/>
    <mergeCell ref="A26:E26"/>
    <mergeCell ref="F26:H26"/>
    <mergeCell ref="A20:C20"/>
    <mergeCell ref="F20:H20"/>
    <mergeCell ref="A21:C21"/>
    <mergeCell ref="F24:H24"/>
    <mergeCell ref="A24:C24"/>
    <mergeCell ref="A19:C19"/>
    <mergeCell ref="F19:H19"/>
  </mergeCells>
  <printOptions horizontalCentered="1"/>
  <pageMargins left="0" right="0" top="0.19685039370078741" bottom="0.35433070866141736" header="0.31496062992125984" footer="0.19685039370078741"/>
  <pageSetup scale="60" orientation="portrait" r:id="rId1"/>
  <rowBreaks count="1" manualBreakCount="1">
    <brk id="3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OAJ</vt:lpstr>
      <vt:lpstr>OAJ!Área_de_impresión</vt:lpstr>
      <vt:lpstr>OAJ!Títulos_a_imprimir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2019-01-31T22:55:25Z</cp:lastPrinted>
  <dcterms:created xsi:type="dcterms:W3CDTF">2018-01-22T14:04:37Z</dcterms:created>
  <dcterms:modified xsi:type="dcterms:W3CDTF">2019-04-09T19:56:28Z</dcterms:modified>
</cp:coreProperties>
</file>