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668"/>
  <workbookPr defaultThemeVersion="166925"/>
  <mc:AlternateContent xmlns:mc="http://schemas.openxmlformats.org/markup-compatibility/2006">
    <mc:Choice Requires="x15">
      <x15ac:absPath xmlns:x15ac="http://schemas.microsoft.com/office/spreadsheetml/2010/11/ac" url="G:\2019\3. Evaluación y seguimiento\Seguimientos\Instrumentos de gestión\2 Trimestre\Recursos Físicos\"/>
    </mc:Choice>
  </mc:AlternateContent>
  <bookViews>
    <workbookView xWindow="0" yWindow="0" windowWidth="24000" windowHeight="9525" tabRatio="933" activeTab="2"/>
  </bookViews>
  <sheets>
    <sheet name="Resultados" sheetId="3" r:id="rId1"/>
    <sheet name="PME" sheetId="9" r:id="rId2"/>
    <sheet name="PMI" sheetId="10" r:id="rId3"/>
    <sheet name="MRG" sheetId="11" r:id="rId4"/>
    <sheet name="IGC" sheetId="12" r:id="rId5"/>
    <sheet name="RECE" sheetId="13" r:id="rId6"/>
    <sheet name="Hoja1" sheetId="14" r:id="rId7"/>
  </sheets>
  <externalReferences>
    <externalReference r:id="rId8"/>
  </externalReferences>
  <definedNames>
    <definedName name="_xlnm.Print_Area" localSheetId="4">IGC!$A$1:$H$33</definedName>
    <definedName name="_xlnm.Print_Area" localSheetId="3">MRG!$A$1:$H$85</definedName>
    <definedName name="_xlnm.Print_Area" localSheetId="1">PME!$A$1:$H$43</definedName>
    <definedName name="_xlnm.Print_Area" localSheetId="2">PMI!$A$1:$H$47</definedName>
    <definedName name="_xlnm.Print_Area" localSheetId="5">RECE!$A$1:$H$35</definedName>
    <definedName name="_xlnm.Print_Area" localSheetId="0">Resultados!$A$1:$H$45</definedName>
    <definedName name="Calendario10Año">[1]Calendario!$B$127</definedName>
    <definedName name="Calendario10Mes">[1]Calendario!$C$127</definedName>
    <definedName name="Calendario10MesOpción">MATCH(Calendario10Mes,Meses,0)</definedName>
    <definedName name="Calendario11Año">[1]Calendario!$B$141</definedName>
    <definedName name="Calendario11Mes">[1]Calendario!$C$141</definedName>
    <definedName name="Calendario11MesOpción">MATCH(Calendario11Mes,Meses,0)</definedName>
    <definedName name="Calendario12Año">[1]Calendario!$B$155</definedName>
    <definedName name="Calendario12Mes">[1]Calendario!$C$155</definedName>
    <definedName name="Calendario12MesOpción">MATCH(Calendario12Mes,Meses,0)</definedName>
    <definedName name="Calendario1Año">[1]Calendario!$B$1</definedName>
    <definedName name="Calendario1Mes">[1]Calendario!$C$1</definedName>
    <definedName name="Calendario1MesOpción">MATCH(Calendario1Mes,Meses,0)</definedName>
    <definedName name="Calendario2Año">[1]Calendario!$B$15</definedName>
    <definedName name="Calendario2Mes">[1]Calendario!$C$15</definedName>
    <definedName name="Calendario2MesOpción">MATCH(Calendario2Mes,Meses,0)</definedName>
    <definedName name="Calendario3Año">[1]Calendario!$B$29</definedName>
    <definedName name="Calendario3Mes">[1]Calendario!$C$29</definedName>
    <definedName name="Calendario3MesOpción">MATCH(Calendario3Mes,Meses,0)</definedName>
    <definedName name="Calendario4Año">[1]Calendario!$B$43</definedName>
    <definedName name="Calendario4Mes">[1]Calendario!$C$43</definedName>
    <definedName name="Calendario4MesOpción">MATCH(Calendario4Mes,Meses,0)</definedName>
    <definedName name="Calendario5Año">[1]Calendario!$B$57</definedName>
    <definedName name="Calendario5Mes">[1]Calendario!$C$57</definedName>
    <definedName name="Calendario5MesOpción">MATCH(Calendario5Mes,Meses,0)</definedName>
    <definedName name="Calendario6Año">[1]Calendario!$B$71</definedName>
    <definedName name="Calendario6Mes">[1]Calendario!$C$71</definedName>
    <definedName name="Calendario6MesOpción">MATCH(Calendario6Mes,Meses,0)</definedName>
    <definedName name="Calendario7Año">[1]Calendario!$B$85</definedName>
    <definedName name="Calendario7Mes">[1]Calendario!$C$85</definedName>
    <definedName name="Calendario7MesOpción">MATCH(Calendario7Mes,Meses,0)</definedName>
    <definedName name="Calendario8Año">[1]Calendario!$B$99</definedName>
    <definedName name="Calendario8Mes">[1]Calendario!$C$99</definedName>
    <definedName name="Calendario8MesOpción">MATCH(Calendario8Mes,Meses,0)</definedName>
    <definedName name="Calendario9Año">[1]Calendario!$B$113</definedName>
    <definedName name="Calendario9Mes">[1]Calendario!$C$113</definedName>
    <definedName name="Calendario9MesOpción">MATCH(Calendario9Mes,Meses,0)</definedName>
    <definedName name="DíaDeLaSemanaOpción">MATCH(InicioDeSemana,DíasDeLaSemana,0)+10</definedName>
    <definedName name="Días">{0,1,2,3,4,5,6}</definedName>
    <definedName name="DíasDeLaSemana">{"LUNES","MARTES","MIÉRCOLES","JUEVES","VIERNES","SÁBADO","DOMINGO"}</definedName>
    <definedName name="InicioDeSemana">[1]Calendario!$B$2</definedName>
    <definedName name="Meses">{"Enero","Febrero","Marzo","Abril","Mayo","Junio","Julio","Agosto","Septiembre","Octubre","Noviembre","Diciembre"}</definedName>
    <definedName name="_xlnm.Print_Titles" localSheetId="4">IGC!$1:$6</definedName>
    <definedName name="_xlnm.Print_Titles" localSheetId="3">MRG!$1:$7</definedName>
    <definedName name="_xlnm.Print_Titles" localSheetId="1">PME!$1:$6</definedName>
    <definedName name="_xlnm.Print_Titles" localSheetId="2">PMI!$1:$7</definedName>
    <definedName name="_xlnm.Print_Titles" localSheetId="5">RECE!$1:$6</definedName>
    <definedName name="_xlnm.Print_Titles" localSheetId="0">Resultados!$1:$6</definedName>
    <definedName name="ValorDeInicioDeSemana">IF(InicioDeSemana="LUNES",2,1)</definedName>
  </definedNames>
  <calcPr calcId="171027"/>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6" i="14" l="1"/>
  <c r="D16" i="14"/>
  <c r="C16" i="14"/>
  <c r="D17" i="14" s="1"/>
  <c r="F3" i="3" l="1"/>
  <c r="D10" i="9" l="1"/>
  <c r="B6" i="13"/>
  <c r="B5" i="13"/>
  <c r="F3" i="13"/>
  <c r="C3" i="13"/>
  <c r="B6" i="12"/>
  <c r="B5" i="12"/>
  <c r="F3" i="12"/>
  <c r="C3" i="12"/>
  <c r="B6" i="11"/>
  <c r="B5" i="11"/>
  <c r="F3" i="11"/>
  <c r="C3" i="11"/>
  <c r="B6" i="10"/>
  <c r="B5" i="10"/>
  <c r="F3" i="10"/>
  <c r="C3" i="10"/>
  <c r="B6" i="9"/>
  <c r="B5" i="9"/>
  <c r="F3" i="9"/>
  <c r="C3" i="9"/>
  <c r="G23" i="3" l="1"/>
  <c r="F23" i="3"/>
  <c r="G18" i="3"/>
  <c r="F18" i="3"/>
  <c r="E18" i="3"/>
  <c r="G17" i="3"/>
  <c r="F17" i="3"/>
  <c r="E17" i="3"/>
  <c r="G12" i="3"/>
  <c r="G11" i="3"/>
  <c r="G10" i="3"/>
  <c r="H12" i="13" l="1"/>
  <c r="D11" i="13"/>
  <c r="H9" i="13"/>
  <c r="H11" i="13" s="1"/>
  <c r="D11" i="12"/>
  <c r="H10" i="12"/>
  <c r="H11" i="12" s="1"/>
  <c r="D22" i="11"/>
  <c r="H21" i="11"/>
  <c r="H22" i="11" s="1"/>
  <c r="D18" i="11"/>
  <c r="H17" i="11"/>
  <c r="H18" i="11" s="1"/>
  <c r="D11" i="11"/>
  <c r="E12" i="3" s="1"/>
  <c r="D15" i="10"/>
  <c r="E11" i="3" s="1"/>
  <c r="E10" i="3"/>
  <c r="H23" i="3"/>
  <c r="G19" i="3"/>
  <c r="F19" i="3"/>
  <c r="E19" i="3"/>
  <c r="H18" i="3"/>
  <c r="H17" i="3"/>
  <c r="G13" i="3"/>
  <c r="H19" i="10" l="1"/>
  <c r="E13" i="3"/>
  <c r="E26" i="3" s="1"/>
  <c r="H12" i="11"/>
  <c r="H16" i="10"/>
  <c r="F11" i="3" s="1"/>
  <c r="H11" i="3" s="1"/>
  <c r="H11" i="9"/>
  <c r="D13" i="9" s="1"/>
  <c r="G26" i="3"/>
  <c r="H19" i="3"/>
  <c r="H17" i="10" l="1"/>
  <c r="H18" i="10" s="1"/>
  <c r="F12" i="3"/>
  <c r="H12" i="3" s="1"/>
  <c r="D14" i="11"/>
  <c r="H13" i="11"/>
  <c r="H14" i="11" s="1"/>
  <c r="D18" i="10"/>
  <c r="F10" i="3"/>
  <c r="H10" i="3" s="1"/>
  <c r="H12" i="9"/>
  <c r="H13" i="9" s="1"/>
  <c r="F13" i="3" l="1"/>
  <c r="H13" i="3" l="1"/>
  <c r="F26" i="3"/>
  <c r="H26" i="3" s="1"/>
</calcChain>
</file>

<file path=xl/comments1.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List>
</comments>
</file>

<file path=xl/comments2.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 ref="D9" authorId="0" shapeId="0">
      <text>
        <r>
          <rPr>
            <sz val="9"/>
            <color indexed="81"/>
            <rFont val="Tahoma"/>
            <family val="2"/>
          </rPr>
          <t>Incluya el número de acciones que se encuentran abiertas según los reportes de información del Ente de Control Externo respectivo.
Para el caso del Plan de Mejoramiento suscrito con la Contraloría de Bogotá, se debe consultar el reporte generado del aplicativo SIVICOF.</t>
        </r>
      </text>
    </comment>
    <comment ref="H9" authorId="0" shapeId="0">
      <text>
        <r>
          <rPr>
            <sz val="10"/>
            <color indexed="81"/>
            <rFont val="Arial"/>
            <family val="2"/>
          </rPr>
          <t>Incluya el número de acciones que se encuentran abiertas según los reportes de información del Ente de Control Externo respectivo.
Para el caso del Plan de Mejoramiento suscrito con la Contraloría de Bogotá, se debe consultar el reporte generado del aplicativo SIVICOF.</t>
        </r>
      </text>
    </comment>
    <comment ref="H10" authorId="0" shapeId="0">
      <text>
        <r>
          <rPr>
            <sz val="9"/>
            <color indexed="81"/>
            <rFont val="Tahoma"/>
            <family val="2"/>
          </rPr>
          <t>Incluya el número de acciones cuyo plazo de ejecución vence con posterioridad al trimestre sobre el que se está realizando el seguimiento.
Esta información debe ser consultada directamente en el formato de plan de mejoramiento suscrito con cada uno de los entes de control externo.</t>
        </r>
      </text>
    </comment>
  </commentList>
</comments>
</file>

<file path=xl/comments3.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 ref="D14" authorId="0" shapeId="0">
      <text>
        <r>
          <rPr>
            <sz val="10"/>
            <color indexed="81"/>
            <rFont val="Arial"/>
            <family val="2"/>
          </rPr>
          <t>Incluya el número de hallazgos y/o no conformidades que fueron abiertos en Isolución durante el trimestre objeto de seguimiento</t>
        </r>
      </text>
    </comment>
    <comment ref="H14" authorId="0" shapeId="0">
      <text>
        <r>
          <rPr>
            <sz val="10"/>
            <color indexed="81"/>
            <rFont val="Arial"/>
            <family val="2"/>
          </rPr>
          <t>Incluya el número de hallazgos y/o no conformidades que se encuentran abiertos según el reporte de información del aplicativo Isolución, al inicio del trimestre objeto de seguimiento.</t>
        </r>
      </text>
    </comment>
    <comment ref="H15" authorId="0" shapeId="0">
      <text>
        <r>
          <rPr>
            <sz val="10"/>
            <color indexed="81"/>
            <rFont val="Arial"/>
            <family val="2"/>
          </rPr>
          <t>Incluya el número de hallazgos y/o no conformidades cuyo plazo de ejecución vence con posterioridad al trimestre sobre el que se está realizando el seguimiento.
Esta información debe ser consultada directamente en el aplicativo Isolución.</t>
        </r>
      </text>
    </comment>
  </commentList>
</comments>
</file>

<file path=xl/comments4.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 ref="H9" authorId="0" shapeId="0">
      <text>
        <r>
          <rPr>
            <sz val="10"/>
            <color indexed="81"/>
            <rFont val="Arial"/>
            <family val="2"/>
          </rPr>
          <t>Incluya el número de riesgos de gestión que se encuentran en el mapa de riesgos del proceso. 
Para este efecto consultar Isolución.</t>
        </r>
      </text>
    </comment>
    <comment ref="D10" authorId="0" shapeId="0">
      <text>
        <r>
          <rPr>
            <sz val="10"/>
            <color indexed="81"/>
            <rFont val="Arial"/>
            <family val="2"/>
          </rPr>
          <t>Incluya el número de acciones que fueron abiertas en Isolución durante el trimestre objeto de seguimiento</t>
        </r>
      </text>
    </comment>
    <comment ref="H10" authorId="0" shapeId="0">
      <text>
        <r>
          <rPr>
            <sz val="10"/>
            <color indexed="81"/>
            <rFont val="Arial"/>
            <family val="2"/>
          </rPr>
          <t>Incluya el número de acciones que se encuentran abiertas según el reporte de información del aplicativo Isolución, al inicio del trimestre objeto de seguimiento.</t>
        </r>
      </text>
    </comment>
    <comment ref="H11" authorId="0" shapeId="0">
      <text>
        <r>
          <rPr>
            <sz val="10"/>
            <color indexed="81"/>
            <rFont val="Arial"/>
            <family val="2"/>
          </rPr>
          <t>Incluya el número de acciones cuyo plazo de ejecución vence con posterioridad al trimestre sobre el que se está realizando el seguimiento.
Esta información debe ser consultada directamente en el aplicativo Isolución.</t>
        </r>
      </text>
    </comment>
  </commentList>
</comments>
</file>

<file path=xl/comments5.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List>
</comments>
</file>

<file path=xl/comments6.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List>
</comments>
</file>

<file path=xl/sharedStrings.xml><?xml version="1.0" encoding="utf-8"?>
<sst xmlns="http://schemas.openxmlformats.org/spreadsheetml/2006/main" count="211" uniqueCount="154">
  <si>
    <t>PERIODO SEGUIMIENTO</t>
  </si>
  <si>
    <t>FECHA INFORME</t>
  </si>
  <si>
    <t>DEPENDENCIA</t>
  </si>
  <si>
    <t>Total acciones abiertas</t>
  </si>
  <si>
    <t>Total acciones vencidas no cumplidas</t>
  </si>
  <si>
    <t>Grado de cumplimiento PMI (%)</t>
  </si>
  <si>
    <t>Grado de incumplimiento PMI (%)</t>
  </si>
  <si>
    <t>Grado de cumplimiento PME (%)</t>
  </si>
  <si>
    <t>Grado de incumplimiento PME (%)</t>
  </si>
  <si>
    <t>Total indicadores cuyos resultados cumplen con la meta establecida</t>
  </si>
  <si>
    <t>Total indicadores cuyos resultados no cumplen con la meta establecida</t>
  </si>
  <si>
    <t>Grado de cumplimiento metas indicadores (%)</t>
  </si>
  <si>
    <t>Grado de incumplimiento metas indicadores (%)</t>
  </si>
  <si>
    <t>Total indicadores de administración de riesgos formulados por la Dependencia</t>
  </si>
  <si>
    <t>Total indicadores cuya frecuencia de medición se enmarca en este seguimiento</t>
  </si>
  <si>
    <t>Total controles cuya aplicación se evidenció en el seguimiento</t>
  </si>
  <si>
    <t>Grado de aplicación de los controles existentes</t>
  </si>
  <si>
    <t>Grado de inaplicación de controles existentes (%)</t>
  </si>
  <si>
    <t>A. PLAN DE MEJORAMIENTO EXTERNO - PME</t>
  </si>
  <si>
    <t>B. PLAN DE MEJORAMIENTO INTERNO - PMI</t>
  </si>
  <si>
    <t>INSTRUMENTO EVALUADO</t>
  </si>
  <si>
    <t>Total controles implementados para administrar riesgos de gestión formulados por la Dependencia</t>
  </si>
  <si>
    <t>Acciones Abiertas</t>
  </si>
  <si>
    <t>Acciones con plazo vencido</t>
  </si>
  <si>
    <t>Acciones cumplidas</t>
  </si>
  <si>
    <t>Indicadores propuestos</t>
  </si>
  <si>
    <t>Indicadores cuya frecuencia de medición aplica en el periodo analizado</t>
  </si>
  <si>
    <t>Indicadores con meta cumplida</t>
  </si>
  <si>
    <t>SUB TOTAL ACCIONES</t>
  </si>
  <si>
    <t>SUB TOTAL INDICADORES</t>
  </si>
  <si>
    <t>Total de acciones cumplidas, de aquellas cuyo plazo venció en el periodo objeto de seguimiento + aquellas vencidas en periodos anteriores</t>
  </si>
  <si>
    <t>Total de requerimientos de Entes de Control Externo asignados a la Dependencia</t>
  </si>
  <si>
    <t>Total de requerimientos atendidos oportunamente</t>
  </si>
  <si>
    <t>Total de requerimientos atendidos extemporáneamente</t>
  </si>
  <si>
    <t>Total de requerimientos que fueron reiterados por los Entes de Control Externo</t>
  </si>
  <si>
    <t>Nivel de oportunidad en la atención (%)</t>
  </si>
  <si>
    <t>Nivel de extemporaneidad en la atención(%)</t>
  </si>
  <si>
    <t>Nivel de reiteración de requerimientos</t>
  </si>
  <si>
    <t>Total actividades vencidas no cumplidas</t>
  </si>
  <si>
    <t>Acciones abiertas con responsabilidad exclusiva de la dependencia</t>
  </si>
  <si>
    <t>Acciones abiertas con responsabilidad compartida con otras dependencias</t>
  </si>
  <si>
    <t>Acciones en ejecución de acuerdo con cronograma</t>
  </si>
  <si>
    <t>Acciones cuyo plazo venció en el periodo objeto de seguimiento + aquellas vencidas en periodos anteriores</t>
  </si>
  <si>
    <t>Total indicadores de gestión formulados para la vigencia</t>
  </si>
  <si>
    <t>Indicadores de gestión cuya medición debió realizarse en el periodo de seguimiento según la frecuencia definida en Isolución</t>
  </si>
  <si>
    <t>Grado de cumplimiento de metas de los indicadores de calidad (%)</t>
  </si>
  <si>
    <t>Grado de incumplimiento  de metas de los indicadores de calidad (%)</t>
  </si>
  <si>
    <t>C. MAPA DE RIESGOS DE GESTION - MRG</t>
  </si>
  <si>
    <t>D. INDICADORES DE GESTION DE CALIDAD</t>
  </si>
  <si>
    <t>Atendidos Oportunamente</t>
  </si>
  <si>
    <t>E. ATENCION DE REQUERIMIENTOS ENTES DE CONTROL EXTERNO</t>
  </si>
  <si>
    <t>C1. INDICADORES MAPA DE RIESGOS DE GESTION - MRG</t>
  </si>
  <si>
    <t>E. ATENCION REQUERIMIENTOS ENTES DE CONTROL</t>
  </si>
  <si>
    <t>Total controles cuya aplicación no se evidenció en el seguimiento realizado por la OCI</t>
  </si>
  <si>
    <t>FICHA DE SEGUIMIENTO A INSTRUMENTOS DE GESTIÓN</t>
  </si>
  <si>
    <t>PROCESO</t>
  </si>
  <si>
    <r>
      <t>LIMITACIONES PRESENTADAS AL MOMENTO DE EFECTUAR EL SEGUIMIENTO</t>
    </r>
    <r>
      <rPr>
        <sz val="12"/>
        <color theme="1"/>
        <rFont val="Arial"/>
        <family val="2"/>
      </rPr>
      <t/>
    </r>
  </si>
  <si>
    <t>SUGERENCIAS</t>
  </si>
  <si>
    <r>
      <rPr>
        <b/>
        <sz val="12"/>
        <color theme="1"/>
        <rFont val="Arial"/>
        <family val="2"/>
      </rPr>
      <t xml:space="preserve">HALLAZGOS SIN PLAN DE MEJORAMIENTO
</t>
    </r>
    <r>
      <rPr>
        <sz val="12"/>
        <color theme="1"/>
        <rFont val="Arial"/>
        <family val="2"/>
      </rPr>
      <t>(Relacione los hallazgos para los cuales la dependencia no ha formulado plan de mejoramiento, indicando el nombre de la auditoría en que fueron identificados y breve descripción del hallazgo)</t>
    </r>
  </si>
  <si>
    <t>Hallazgos y/o No conformidades abiertas durante el periodo de seguimiento</t>
  </si>
  <si>
    <t>Hallazgos y/o No conformidades que se encontraban abiertas al inicio del periodo de seguimiento</t>
  </si>
  <si>
    <t>Hallazgos y/o No conformidades en ejecución de acuerdo con cronograma</t>
  </si>
  <si>
    <r>
      <t>Hallazgos y/o No conformidades cuyo plazo venció en el periodo objeto de seguimiento +</t>
    </r>
    <r>
      <rPr>
        <sz val="12"/>
        <color theme="4"/>
        <rFont val="Arial"/>
        <family val="2"/>
      </rPr>
      <t xml:space="preserve"> </t>
    </r>
    <r>
      <rPr>
        <sz val="12"/>
        <rFont val="Arial"/>
        <family val="2"/>
      </rPr>
      <t>aquellas vencidas en periodos anteriores</t>
    </r>
  </si>
  <si>
    <t>Total Hallazgos y/o No conformidades vencidas no cumplidas</t>
  </si>
  <si>
    <t>Proporción de Hallazgos y/o no conformidades con acciones prorrogadas en relación con el total de Hallazgos y/o No conformidades abiertas</t>
  </si>
  <si>
    <t>Hallazgos y/o no conformidades para las cuales se tramitó prorroga de acciones durante el periodo de seguimiento</t>
  </si>
  <si>
    <t>Total Hallazgos y/o No conformidades abiertas</t>
  </si>
  <si>
    <r>
      <rPr>
        <b/>
        <sz val="12"/>
        <color theme="1"/>
        <rFont val="Arial"/>
        <family val="2"/>
      </rPr>
      <t xml:space="preserve">HALLAZGOS Y/O NO CONFORMIDADES CUYAS ACCIONES FUERON CERRADAS
</t>
    </r>
    <r>
      <rPr>
        <sz val="12"/>
        <color theme="1"/>
        <rFont val="Arial"/>
        <family val="2"/>
      </rPr>
      <t>(Relacione aquellos Hallazgos y/o No conformidades que fueron cerradas por la Oficina de Control Interno durante el periodo objeto de seguimiento, indicando el número del hallazgo y/o no conformidad, el número de la acción y la fecha de cierre)</t>
    </r>
  </si>
  <si>
    <r>
      <rPr>
        <b/>
        <sz val="12"/>
        <color theme="1"/>
        <rFont val="Arial"/>
        <family val="2"/>
      </rPr>
      <t xml:space="preserve">HALLAZGOS Y/O NO CONFORMIDADES PARA LOS CUALES SE TRAMITÓ PRORROGA DE ACCIONES
</t>
    </r>
    <r>
      <rPr>
        <sz val="12"/>
        <color theme="1"/>
        <rFont val="Arial"/>
        <family val="2"/>
      </rPr>
      <t>(Relacione aquellos Hallazgos y/o No conformidades para los cuales se tramitó prorroga de acciones, durante el periodo objeto de seguimiento, indicando el número del hallazgo y/o no conformidad, el número de la acción prorrogada, el nuevo plazo para su ejecución y el porcentaje de avance)</t>
    </r>
  </si>
  <si>
    <r>
      <rPr>
        <b/>
        <sz val="12"/>
        <color theme="1"/>
        <rFont val="Arial"/>
        <family val="2"/>
      </rPr>
      <t xml:space="preserve">ACCIONES EN EJECUCION 
</t>
    </r>
    <r>
      <rPr>
        <sz val="12"/>
        <color theme="1"/>
        <rFont val="Arial"/>
        <family val="2"/>
      </rPr>
      <t>(Relacione aquellas acciones que se encuentran en ejecución de acuerdo con el cronograma, indicando el número del hallazgo, el número de la acción, el plazo para su ejecución, el porcentaje de avance y si corresponde a una actividad de responsabilidad exclusiva de la dependencia o compartida)</t>
    </r>
  </si>
  <si>
    <r>
      <rPr>
        <b/>
        <sz val="12"/>
        <color theme="1"/>
        <rFont val="Arial"/>
        <family val="2"/>
      </rPr>
      <t xml:space="preserve">ACCIONES INCUMPLIDAS 
</t>
    </r>
    <r>
      <rPr>
        <sz val="12"/>
        <color theme="1"/>
        <rFont val="Arial"/>
        <family val="2"/>
      </rPr>
      <t xml:space="preserve">(Relacione aquellas acciones cuyo plazo de ejecución venció en el periodo objeto de seguimiento y no fueron ejecutadas por la dependencia, indicando el número del hallazgo, el número de la acción, el plazo para su ejecución, el porcentaje de avance y si corresponde a una actividad de responsabilidad exclusiva de la dependencia o compartida)
</t>
    </r>
    <r>
      <rPr>
        <sz val="12"/>
        <color theme="1"/>
        <rFont val="Arial"/>
        <family val="2"/>
      </rPr>
      <t/>
    </r>
  </si>
  <si>
    <r>
      <rPr>
        <b/>
        <sz val="12"/>
        <color theme="1"/>
        <rFont val="Arial"/>
        <family val="2"/>
      </rPr>
      <t xml:space="preserve">HALLAZGOS Y/O NO CONFORMIDADES EN EJECUCION 
</t>
    </r>
    <r>
      <rPr>
        <sz val="12"/>
        <color theme="1"/>
        <rFont val="Arial"/>
        <family val="2"/>
      </rPr>
      <t>(Relacione aquellos Hallazgos y/o No conformidades que se encuentran en ejecución de acuerdo con el cronograma, indicando el número del hallazgo y/o no conformidad, el número de la acción, el plazo para su ejecución y el porcentaje de avance)</t>
    </r>
  </si>
  <si>
    <r>
      <rPr>
        <b/>
        <sz val="12"/>
        <color theme="1"/>
        <rFont val="Arial"/>
        <family val="2"/>
      </rPr>
      <t xml:space="preserve">HALLAZGOS Y/O NO CONFORMIDADES CUYAS ACCIONES SE ENCUENTRAN INCUMPLIDAS
</t>
    </r>
    <r>
      <rPr>
        <sz val="12"/>
        <color theme="1"/>
        <rFont val="Arial"/>
        <family val="2"/>
      </rPr>
      <t>(Relacione aquellos Hallazgos y/o No conformidades cuyo plazo de ejecución venció en el periodo objeto de seguimiento y no fueron ejecutadas por la dependencia, indicando el número del hallazgo y/o no conformidad, el número de la acción, el plazo para su ejecución y el porcentaje de avance)</t>
    </r>
  </si>
  <si>
    <r>
      <rPr>
        <b/>
        <sz val="12"/>
        <color theme="1"/>
        <rFont val="Arial"/>
        <family val="2"/>
      </rPr>
      <t xml:space="preserve">ACCIONES PARA ABORDAR RIESGOS, EN EJECUCION 
</t>
    </r>
    <r>
      <rPr>
        <sz val="12"/>
        <color theme="1"/>
        <rFont val="Arial"/>
        <family val="2"/>
      </rPr>
      <t>(Relacione aquellas acciones que se encuentran en ejecución de acuerdo con el cronograma, indicando el número del riesgo, el número de la acción, el plazo para su ejecución y el porcentaje de avance)</t>
    </r>
  </si>
  <si>
    <t>Total acciones cuyo plazo venció en el periodo objeto de seguimiento + aquellas vencidas en periodos anteriores</t>
  </si>
  <si>
    <t>Riesgos de gestión administrados por la Dependencia</t>
  </si>
  <si>
    <t>Acciones abiertas para administrar los riesgos de gestión, durante el periodo de seguimiento</t>
  </si>
  <si>
    <t>Acciones para administrar los riesgos, que se encontraban abiertas al inicio del periodo de seguimiento</t>
  </si>
  <si>
    <t>Total de Hallazgos y/o No conformidades cumplidas, de aquellas cuyo plazo venció en el periodo objeto de seguimiento + aquellas vencidas en periodos anteriores (CERRADAS)</t>
  </si>
  <si>
    <t>Total de acciones cumplidas, de aquellas cuyo plazo venció en el periodo objeto de seguimiento + aquellas vencidas en periodos anteriores (CERRADAS)</t>
  </si>
  <si>
    <t>Grado de cumplimiento acciones (%)</t>
  </si>
  <si>
    <t>Grado de incumplimiento acciones (%)</t>
  </si>
  <si>
    <t>A. PLAN DE MEJORAMIENTO EXTERNO PME
(Origen Visitas o Auditorías practicadas por Entes de Control Externo)</t>
  </si>
  <si>
    <t>B. PLAN DE MEJORAMIENTO INTERNO PMI
(Origen: Auditorias de Control Interno - Auditorias del SIG)</t>
  </si>
  <si>
    <t>C. MAPA DE RIESGOS DE GESTION MRG</t>
  </si>
  <si>
    <r>
      <rPr>
        <b/>
        <sz val="12"/>
        <color theme="1"/>
        <rFont val="Arial"/>
        <family val="2"/>
      </rPr>
      <t xml:space="preserve">ACCIONES PARA ABORDAR RIESGOS, QUE FUERON CERRADAS
</t>
    </r>
    <r>
      <rPr>
        <sz val="12"/>
        <color theme="1"/>
        <rFont val="Arial"/>
        <family val="2"/>
      </rPr>
      <t>(Relacione aquellas acciones que fueron cerradas por la Oficina de Control Interno durante el periodo objeto de seguimiento, indicando el número del riesgo, el número de la acción y la fecha de cierre)</t>
    </r>
  </si>
  <si>
    <r>
      <rPr>
        <b/>
        <sz val="12"/>
        <color theme="1"/>
        <rFont val="Arial"/>
        <family val="2"/>
      </rPr>
      <t xml:space="preserve">ACCIONES PARA ABORDAR RIESGOS QUE SE ENCUENTRAN INCUMPLIDAS
</t>
    </r>
    <r>
      <rPr>
        <sz val="12"/>
        <color theme="1"/>
        <rFont val="Arial"/>
        <family val="2"/>
      </rPr>
      <t>(Relacione aquellas acciones cuyo plazo de ejecución venció en el periodo objeto de seguimiento y no fueron ejecutadas por la dependencia, indicando el número del riesgo, el número de la acción, el plazo para su ejecución y el porcentaje de avance)</t>
    </r>
  </si>
  <si>
    <r>
      <rPr>
        <b/>
        <sz val="12"/>
        <color theme="1"/>
        <rFont val="Arial"/>
        <family val="2"/>
      </rPr>
      <t xml:space="preserve">RIESGOS MATERIALIZADOS
</t>
    </r>
    <r>
      <rPr>
        <sz val="12"/>
        <color theme="1"/>
        <rFont val="Arial"/>
        <family val="2"/>
      </rPr>
      <t>(Relacione los riesgos que se materializaron durante el periodo objeto de seguimiento, indicando el número del riesgo, la descripción del evento, las evidencias de su ocurrencia y la fecha en que fue reportado el seguimiento en Isolución)</t>
    </r>
  </si>
  <si>
    <r>
      <rPr>
        <b/>
        <sz val="12"/>
        <color theme="1"/>
        <rFont val="Arial"/>
        <family val="2"/>
      </rPr>
      <t xml:space="preserve">ANÁLISIS SOBRE LA EFECTIVIDAD DE LOS CONTROLES IMPLEMENTADOS PARA ADMINISTRAR LOS RIESGOS DE GESTION
</t>
    </r>
    <r>
      <rPr>
        <sz val="12"/>
        <color theme="1"/>
        <rFont val="Arial"/>
        <family val="2"/>
      </rPr>
      <t>(Describa los resultados de la evaluación sobre el diseño y la efectividad de los controles implementados por el proceso para administrar sus riesgos de gestión, indicando si la información incluida en los mapas de riesgos refleja la realidad de los controles en términos de encontrarse documentado, tener un responsable de su aplicación, estar definida formalmente la periodicidad para su ejecución, si es automático o manual, y si se aplica en el quehacer del proceso)</t>
    </r>
  </si>
  <si>
    <r>
      <rPr>
        <b/>
        <sz val="12"/>
        <color theme="1"/>
        <rFont val="Arial"/>
        <family val="2"/>
      </rPr>
      <t xml:space="preserve">ANÁLISIS DE RESULTADOS PARA INDICADORES
</t>
    </r>
    <r>
      <rPr>
        <sz val="12"/>
        <color theme="1"/>
        <rFont val="Arial"/>
        <family val="2"/>
      </rPr>
      <t>(Describa brevemente el comportamiento de los indicadores formulados para el mapa de riesgos del proceso, tanto para los que alcanzaron la meta como para aquellos que no la lograron. Frente a estos últimos, indique los periodos en los que se observó el incumplimiento. Finalmente conceptúe sobre la oportunidad con la que se realizaron las mediciones en relación con la frecuencia establecida para cada indicador.)</t>
    </r>
  </si>
  <si>
    <r>
      <rPr>
        <b/>
        <sz val="12"/>
        <color theme="1"/>
        <rFont val="Arial"/>
        <family val="2"/>
      </rPr>
      <t xml:space="preserve">ANÁLISIS DE RESULTADOS PARA ATENCION DE REQUERIMIENTOS DE ENTES DE CONTROL EXTERNO 
</t>
    </r>
    <r>
      <rPr>
        <sz val="12"/>
        <color theme="1"/>
        <rFont val="Arial"/>
        <family val="2"/>
      </rPr>
      <t>(Relacione los requerimientos que fueron atendidos extemporáneamente y aquellos para los cuales se recibió una reiteración)</t>
    </r>
  </si>
  <si>
    <t>Nivel de Cumplimiento</t>
  </si>
  <si>
    <t>Total requerimientos recibidos</t>
  </si>
  <si>
    <t>Nivel de Oportunidad</t>
  </si>
  <si>
    <t>AVANCE DE INSTRUMENTOS DE GESTIÓN A LA FECHA DE CORTE</t>
  </si>
  <si>
    <r>
      <t xml:space="preserve">CONCLUSIONES GENERALES
</t>
    </r>
    <r>
      <rPr>
        <sz val="14"/>
        <color theme="1"/>
        <rFont val="Arial"/>
        <family val="2"/>
      </rPr>
      <t>(Describa las conclusiones generales sobre los resultados de los cinco instrumentos de gestión evaluados durante el periodo)</t>
    </r>
  </si>
  <si>
    <r>
      <t xml:space="preserve">RECOMENDACIONES GENERALES
</t>
    </r>
    <r>
      <rPr>
        <sz val="14"/>
        <color theme="1"/>
        <rFont val="Arial"/>
        <family val="2"/>
      </rPr>
      <t>(Describa las recomendaciones generales con base en los resultados de los cinco instrumentos de gestión evaluados durante el periodo)</t>
    </r>
  </si>
  <si>
    <t>AVANCE INSTRUMENTOS DE GESTION</t>
  </si>
  <si>
    <r>
      <t>LIMITACIONES PRESENTADAS AL MOMENTO DE EFECTUAR EL SEGUIMIENTO</t>
    </r>
    <r>
      <rPr>
        <sz val="11"/>
        <color theme="1"/>
        <rFont val="Calibri"/>
        <family val="2"/>
        <scheme val="minor"/>
      </rPr>
      <t/>
    </r>
  </si>
  <si>
    <r>
      <rPr>
        <b/>
        <sz val="12"/>
        <color theme="1"/>
        <rFont val="Arial"/>
        <family val="2"/>
      </rPr>
      <t>ANÁLISIS DE RESULTADOS PARA INDICADORES CUYAS METAS SE CUMPLIERON</t>
    </r>
    <r>
      <rPr>
        <sz val="12"/>
        <color theme="1"/>
        <rFont val="Arial"/>
        <family val="2"/>
      </rPr>
      <t xml:space="preserve">
(Describa brevemente el comportamiento de los indicadores de gestión de calidad formulados, que cumplieron las metas propuestas, conceptuando sobre la oportunidad con la que se realizaron las mediciones en relación con la frecuencia establecida para cada indicador.)</t>
    </r>
  </si>
  <si>
    <r>
      <rPr>
        <b/>
        <sz val="12"/>
        <color theme="1"/>
        <rFont val="Arial"/>
        <family val="2"/>
      </rPr>
      <t>ANÁLISIS DE RESULTADOS PARA INDICADORES CUYAS METAS NO SE CUMPLIERON</t>
    </r>
    <r>
      <rPr>
        <sz val="12"/>
        <color theme="1"/>
        <rFont val="Arial"/>
        <family val="2"/>
      </rPr>
      <t xml:space="preserve">
(Describa brevemente el comportamiento de los indicadores de gestión de calidad formulados, que no cumplieron las metas propuestas, indicando los periodos en los que se observó el incumplimiento y conceptuando sobre la oportunidad con la que se realizaron las mediciones en relación con la frecuencia establecida para cada indicador.)</t>
    </r>
  </si>
  <si>
    <t>SUBDIRECCION ADMINISTRATIVA Y FINANCIERA</t>
  </si>
  <si>
    <t>Ninguna</t>
  </si>
  <si>
    <t>GESTION RECURSOS FISICOS</t>
  </si>
  <si>
    <t>No aplica</t>
  </si>
  <si>
    <t>Este proceso no presenta hallazgo que no tengan plan de mejoramiento.</t>
  </si>
  <si>
    <t>Requerimientos atendidos</t>
  </si>
  <si>
    <t>Respuestas extemporáneas</t>
  </si>
  <si>
    <t>Reiteraciones</t>
  </si>
  <si>
    <t>No. Rad.</t>
  </si>
  <si>
    <t>Fecha</t>
  </si>
  <si>
    <t>Tipo Peticionario</t>
  </si>
  <si>
    <t>D1</t>
  </si>
  <si>
    <t>Personería de Bogotá</t>
  </si>
  <si>
    <t>D2</t>
  </si>
  <si>
    <t>D3</t>
  </si>
  <si>
    <t>Concejo de Bogotá</t>
  </si>
  <si>
    <t>D4</t>
  </si>
  <si>
    <t>Congreso de la República.</t>
  </si>
  <si>
    <t>D5</t>
  </si>
  <si>
    <t>D6</t>
  </si>
  <si>
    <t>D7</t>
  </si>
  <si>
    <t xml:space="preserve">Contraloría de Bogotá </t>
  </si>
  <si>
    <t>D8</t>
  </si>
  <si>
    <t>D9</t>
  </si>
  <si>
    <t>D10</t>
  </si>
  <si>
    <t>D11</t>
  </si>
  <si>
    <t>D12</t>
  </si>
  <si>
    <t xml:space="preserve">En la SAF Se incumplieron en sus terminos de respuesta oportuna los siguientes radicados: 
</t>
  </si>
  <si>
    <t>Secretaría de Hacienda</t>
  </si>
  <si>
    <t>Alcaldia Mayor de Bogotà</t>
  </si>
  <si>
    <t>Contralorìa de Bogotà</t>
  </si>
  <si>
    <t>Secretarìa de Hacienda</t>
  </si>
  <si>
    <t>Concejo de Bogotà</t>
  </si>
  <si>
    <t xml:space="preserve">JEFE OCI
</t>
  </si>
  <si>
    <t>No hay indicadores con metas incumplidas</t>
  </si>
  <si>
    <t>abiertas</t>
  </si>
  <si>
    <t>cerradas</t>
  </si>
  <si>
    <t>1er. trimestre 2019</t>
  </si>
  <si>
    <r>
      <rPr>
        <b/>
        <sz val="14"/>
        <color theme="1"/>
        <rFont val="Arial"/>
        <family val="2"/>
      </rPr>
      <t xml:space="preserve">AUDITOR OCI
ALVARO ARRIETA C. </t>
    </r>
    <r>
      <rPr>
        <sz val="14"/>
        <color theme="1"/>
        <rFont val="Arial"/>
        <family val="2"/>
      </rPr>
      <t xml:space="preserve">
</t>
    </r>
    <r>
      <rPr>
        <b/>
        <sz val="14"/>
        <color theme="1"/>
        <rFont val="Arial"/>
        <family val="2"/>
      </rPr>
      <t>Auditor que realizó el seguimiento</t>
    </r>
  </si>
  <si>
    <t xml:space="preserve">
Riesgo GRF1  Acción: 201625   Fecha de compromiso: 30/abril/2018. Análisis: Se verificó el cumplimiento de la acción y el soporte respectivo relacionado con la sensibilización a los supervisores de contratos Observación: En el sistema no quedó cerrada hasta que no se diligencie el plan de acción. Posteriormente fue cerrada por la OAP el 15/04/2019.
</t>
  </si>
  <si>
    <t xml:space="preserve">ninguna
 </t>
  </si>
  <si>
    <t xml:space="preserve">
Riesgo GRF-2 Pérdida o daño de los bienes en uso. Acción: #201626 Actualizar y divulgar los procedimientos asociados al Almacén General.Fecha de compromiso:  31/dic./2018. A la fecha del presente seguimiento no se habia efectuado el cierre de la acción.
Riesgo GRF-3 Deterioro de la infraestructura física de la sede administrativa de la entidad. Acción #201627 "Ejecutar el plan de modernización de las instalaciones con el fin de atender las prioridades identificadas en cuanto a humedad, iluminación, ventilación, entre otros aspectos asociados al ambiente de operación de los procesos".  Fecha de compromiso: 31/agosto/2018
</t>
  </si>
  <si>
    <t xml:space="preserve">En este proceso se plantean 10 controles para 2 riesgos que bajan la posibilidad de ocurrencia y los niveles de impacto . Están definidos bajo la antigua metodología con lo cual no se cumple con las características definidas en la Guía para la Administración del Riesgos de la DAFP. 
Los controles han sido efectivos, teniendo en cuenta que no se ha materializado ningún riesgo.
</t>
  </si>
  <si>
    <t xml:space="preserve">Es pertinente actualizar la definición de los riesgos y sus acciones de mitigación bajo la metodología definida en la Guia para la Administración del Riesgos de la DAFP. </t>
  </si>
  <si>
    <t xml:space="preserve">
Indicador:     Bienes en uso reportados por pérdida o daño   
Formula:       Número de bienes en uso reportados por pérdida o daño 
Frecuencia:  Anual   
Análisis:       En la ultima medición realizada el 9 de enero de 2019, correspondiente al cuarto trimestre de 2018, se concluyó: El numero de bienes presentados por robo en el año 2018 es de 4 activos. Todos debidamente reportados con denuncio por el área de Ciclovia. También reclamados a la aseguradora. 
Sin embargo, Durante el primer trimestre de 2019 no se ha realizado seguimiento.
Indicador.    Mantenimientos realizados a la infraestructura física. 
frecuencia: Trimestral
Fórmula:     (No. de mantenimientos realizados a la infraestructura física/Total de mantenimientos programados o atendidos por imprevistos)* 100 
Análisis       El ultimo seguimiento realizado fe en el primer trimestre de 2019, según el cual: Por tratarse de de un indicador de riesgos durante el trimestre no se materializo el mismo, al no presentarse ninguna novedad que requiriera de mantenimiento correctivo.
</t>
  </si>
  <si>
    <t>No se ha reportado la materialización de ningún riesgo, durante el primer trimestre 2019.</t>
  </si>
  <si>
    <t>La ausencia de seguimiento parte de los responsables  de los mismos, impiden determinar la efectividad y oportunidad por parte de la OCI.</t>
  </si>
  <si>
    <t>(No. de requerimientos de mantenimiento correctivo atendidos dentro de los tiempos establecidos/Total de requerimientos de mantenimiento correctivo reportados en la sede administrativa)*100</t>
  </si>
  <si>
    <t>No hubo</t>
  </si>
  <si>
    <t>ninguna</t>
  </si>
  <si>
    <t>Se recomienda continuar con el plan de acción definido para esta oportunidad de mejora.</t>
  </si>
  <si>
    <r>
      <rPr>
        <b/>
        <sz val="12"/>
        <color theme="1"/>
        <rFont val="Arial"/>
        <family val="2"/>
      </rPr>
      <t xml:space="preserve"> 379-</t>
    </r>
    <r>
      <rPr>
        <sz val="12"/>
        <color theme="1"/>
        <rFont val="Arial"/>
        <family val="2"/>
      </rPr>
      <t xml:space="preserve">  Atención a requerimientos de mantenimientos (Servicios Generales)
Fórmula:  (No. de requerimientos de mantenimiento correctivo atendidos dentro de los tiempos establecidos/Total de requerimientos de mantenimiento correctivo reportados en la sede administrativa)*100
Frecuencia Trimestral Meta 95%. Cumplimiento: 83/83=100%.
Familia: Gestión de la Calidad (SGC) - Eficiencia Análisis: El indicador se reportó trimestralmente como lo establece la ficha técnica, se observa el cumplimiento de la meta en primer trimestre de 2019. Se atendieron en su totalidad los requerimientos dentro de los términos establecidos
</t>
    </r>
  </si>
  <si>
    <t xml:space="preserve">Auditoria interna Hallazgo #201743 Fecha de Registro: 21/ene./2019   Fecha de cierre: 31/03/2019. Revisada la ejecución del contrato de obra No.4190-16/ Consorcio Archivos IDRD que tiene como objeto ''Realizar el diseño, trámite de licencias y permisos, construcción y puestas en funcionamiento de la sede donde funcionará el archivo del Instituto Distrital de Recreación y Deporte, la cual se encuentra ubicada en la Avenida Calle 17 No. 52-10a'', se observó
que se ha generado incumplimiento por parte del contratista y la entidad. 
En seguimiento al segundo trimestre de 2019 por parte de Recursos Físicos se informa que se dio inicio al proceso de incumplimiento pero finalmente y una vez superadas las razones que dieron inicio al proceso, mediante Resolución No. 248 del 29 de abril de 2019, se dio por terminado el proceso y no se impuso multa al contratista. Finalmente, aún el IDRD no ha recibido la obra de la bodega de archivo y por lo tanto la acción no se ha terminado 
Mediante comunicado No. 2019300063791se realizó citación a la firma contratista Consorcio Archivos IDRD con el fin de imponer multa y/o sanción pecuniaria por declaratoria de incumplimiento del contrato No. 4190 de 2016. No hay evidencia de que se haya llevado a cabo la audiencia de incumplimiento.
Auditoria Interna del SIG No. 491. "No se encontró la definición de las tablas de retención documental relacionadas al componente PIGA generando incumplimiento a los lineamientos de la Secretaria de Ambiente". Acción1: "Solicitar a través de oficio al Área de Archivo y Correspondencia la elaboración de las Tablas de Retención Documental para el Plan Institucional de Gestión Ambiental - PIGA". Fecha de compromiso: 31/dic/2017. Acción2: "Una vez recibida la respuesta del Área de Archivo y Correspondencia, se procederá a implementar las TRD si aplica" Fecha de compromiso: 30/jun/2018.    
Según seguimiento realizado el 28 de junio de 2019, la aprobación de la tablas de retención documental se encuentra en trámite del área de Archivo, por lo tanto una vez surta el proceso ante Archivo Distrital se implementarán para el proceso de Recursos Físicos. La Oficina Asesora de Planeación no ha realizado observaciones. Es importante tener en cuenta que esta actividad se encuentra próxima a vencer en el plan de acción definido para esta oportunidad de mejora. Se recomienda continuar con el plan de acción definido para esta oportunidad de mejora.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</si>
</sst>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1540A]dd\-mmm\-yy;@"/>
    <numFmt numFmtId="165" formatCode="dd/mm/yy"/>
    <numFmt numFmtId="166" formatCode="dd/mm/yy;@"/>
  </numFmts>
  <fonts count="27" x14ac:knownFonts="1">
    <font>
      <sz val="11"/>
      <color theme="1"/>
      <name val="Calibri"/>
      <family val="2"/>
      <scheme val="minor"/>
    </font>
    <font>
      <b/>
      <sz val="12"/>
      <color theme="1"/>
      <name val="Arial"/>
      <family val="2"/>
    </font>
    <font>
      <sz val="11"/>
      <color theme="1"/>
      <name val="Calibri"/>
      <family val="2"/>
      <scheme val="minor"/>
    </font>
    <font>
      <sz val="12"/>
      <color theme="1"/>
      <name val="Arial"/>
      <family val="2"/>
    </font>
    <font>
      <sz val="12"/>
      <name val="Arial"/>
      <family val="2"/>
    </font>
    <font>
      <sz val="12"/>
      <color theme="4"/>
      <name val="Arial"/>
      <family val="2"/>
    </font>
    <font>
      <b/>
      <sz val="14"/>
      <color theme="1"/>
      <name val="Arial"/>
      <family val="2"/>
    </font>
    <font>
      <sz val="9"/>
      <color indexed="81"/>
      <name val="Tahoma"/>
      <family val="2"/>
    </font>
    <font>
      <sz val="10"/>
      <color indexed="81"/>
      <name val="Arial"/>
      <family val="2"/>
    </font>
    <font>
      <b/>
      <sz val="20"/>
      <name val="Arial"/>
      <family val="2"/>
    </font>
    <font>
      <b/>
      <sz val="20"/>
      <color theme="1"/>
      <name val="Arial"/>
      <family val="2"/>
    </font>
    <font>
      <sz val="14"/>
      <color theme="1"/>
      <name val="Arial"/>
      <family val="2"/>
    </font>
    <font>
      <b/>
      <sz val="20"/>
      <color theme="1"/>
      <name val="Calibri"/>
      <family val="2"/>
      <scheme val="minor"/>
    </font>
    <font>
      <b/>
      <sz val="14"/>
      <color theme="0" tint="-0.34998626667073579"/>
      <name val="Arial"/>
      <family val="2"/>
    </font>
    <font>
      <b/>
      <sz val="20"/>
      <color theme="1"/>
      <name val="Arial"/>
      <family val="2"/>
    </font>
    <font>
      <sz val="12"/>
      <color theme="1"/>
      <name val="Arial"/>
      <family val="2"/>
    </font>
    <font>
      <b/>
      <sz val="14"/>
      <color theme="1"/>
      <name val="Arial"/>
      <family val="2"/>
    </font>
    <font>
      <b/>
      <sz val="12"/>
      <color theme="1"/>
      <name val="Arial"/>
      <family val="2"/>
    </font>
    <font>
      <b/>
      <sz val="20"/>
      <name val="Arial"/>
      <family val="2"/>
    </font>
    <font>
      <b/>
      <i/>
      <sz val="20"/>
      <color rgb="FFFF0000"/>
      <name val="Arial"/>
      <family val="2"/>
    </font>
    <font>
      <b/>
      <sz val="20"/>
      <color rgb="FFFF0000"/>
      <name val="Arial"/>
      <family val="2"/>
    </font>
    <font>
      <b/>
      <sz val="20"/>
      <color rgb="FF92D050"/>
      <name val="Arial"/>
      <family val="2"/>
    </font>
    <font>
      <sz val="10"/>
      <color theme="1"/>
      <name val="Arial"/>
      <family val="2"/>
    </font>
    <font>
      <b/>
      <sz val="10"/>
      <color rgb="FF000000"/>
      <name val="Arial"/>
      <family val="2"/>
    </font>
    <font>
      <sz val="10"/>
      <color rgb="FF000000"/>
      <name val="Arial"/>
      <family val="2"/>
    </font>
    <font>
      <b/>
      <sz val="10"/>
      <color theme="1"/>
      <name val="Arial"/>
      <family val="2"/>
    </font>
    <font>
      <sz val="8"/>
      <color rgb="FF666666"/>
      <name val="Arial"/>
      <family val="2"/>
    </font>
  </fonts>
  <fills count="18">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rgb="FF66FFFF"/>
        <bgColor indexed="64"/>
      </patternFill>
    </fill>
    <fill>
      <patternFill patternType="solid">
        <fgColor theme="0"/>
        <bgColor indexed="64"/>
      </patternFill>
    </fill>
    <fill>
      <patternFill patternType="solid">
        <fgColor theme="0" tint="-0.249977111117893"/>
        <bgColor rgb="FFFFFFFF"/>
      </patternFill>
    </fill>
    <fill>
      <patternFill patternType="solid">
        <fgColor theme="0"/>
        <bgColor rgb="FFFFFFFF"/>
      </patternFill>
    </fill>
    <fill>
      <patternFill patternType="solid">
        <fgColor rgb="FFFFFFFF"/>
        <bgColor rgb="FFFFFFFF"/>
      </patternFill>
    </fill>
    <fill>
      <patternFill patternType="solid">
        <fgColor rgb="FFF1F6F9"/>
        <bgColor indexed="64"/>
      </patternFill>
    </fill>
  </fills>
  <borders count="4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
      <left/>
      <right/>
      <top style="thin">
        <color auto="1"/>
      </top>
      <bottom/>
      <diagonal/>
    </border>
    <border>
      <left/>
      <right style="thin">
        <color auto="1"/>
      </right>
      <top style="thin">
        <color auto="1"/>
      </top>
      <bottom/>
      <diagonal/>
    </border>
    <border>
      <left/>
      <right/>
      <top/>
      <bottom style="thin">
        <color indexed="64"/>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top style="thin">
        <color auto="1"/>
      </top>
      <bottom/>
      <diagonal/>
    </border>
    <border>
      <left style="thick">
        <color auto="1"/>
      </left>
      <right/>
      <top/>
      <bottom style="thin">
        <color auto="1"/>
      </bottom>
      <diagonal/>
    </border>
    <border>
      <left style="thick">
        <color auto="1"/>
      </left>
      <right style="thin">
        <color auto="1"/>
      </right>
      <top style="thin">
        <color auto="1"/>
      </top>
      <bottom/>
      <diagonal/>
    </border>
    <border>
      <left style="thin">
        <color auto="1"/>
      </left>
      <right style="thick">
        <color auto="1"/>
      </right>
      <top style="thin">
        <color auto="1"/>
      </top>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n">
        <color auto="1"/>
      </bottom>
      <diagonal/>
    </border>
    <border>
      <left/>
      <right style="thin">
        <color auto="1"/>
      </right>
      <top style="thick">
        <color auto="1"/>
      </top>
      <bottom style="thin">
        <color auto="1"/>
      </bottom>
      <diagonal/>
    </border>
    <border>
      <left style="thick">
        <color auto="1"/>
      </left>
      <right/>
      <top/>
      <bottom/>
      <diagonal/>
    </border>
    <border>
      <left/>
      <right style="thick">
        <color auto="1"/>
      </right>
      <top/>
      <bottom/>
      <diagonal/>
    </border>
    <border>
      <left/>
      <right/>
      <top style="thin">
        <color indexed="64"/>
      </top>
      <bottom style="thick">
        <color auto="1"/>
      </bottom>
      <diagonal/>
    </border>
    <border>
      <left style="thin">
        <color auto="1"/>
      </left>
      <right style="thick">
        <color auto="1"/>
      </right>
      <top style="thick">
        <color auto="1"/>
      </top>
      <bottom style="thick">
        <color auto="1"/>
      </bottom>
      <diagonal/>
    </border>
    <border>
      <left/>
      <right style="thick">
        <color auto="1"/>
      </right>
      <top style="thin">
        <color auto="1"/>
      </top>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thick">
        <color auto="1"/>
      </bottom>
      <diagonal/>
    </border>
    <border>
      <left/>
      <right style="thin">
        <color auto="1"/>
      </right>
      <top style="thin">
        <color auto="1"/>
      </top>
      <bottom style="thick">
        <color auto="1"/>
      </bottom>
      <diagonal/>
    </border>
    <border>
      <left/>
      <right/>
      <top style="thick">
        <color auto="1"/>
      </top>
      <bottom style="thin">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ck">
        <color auto="1"/>
      </left>
      <right style="thin">
        <color indexed="64"/>
      </right>
      <top/>
      <bottom style="thick">
        <color auto="1"/>
      </bottom>
      <diagonal/>
    </border>
    <border>
      <left style="thin">
        <color indexed="64"/>
      </left>
      <right style="thin">
        <color indexed="64"/>
      </right>
      <top/>
      <bottom style="thick">
        <color auto="1"/>
      </bottom>
      <diagonal/>
    </border>
    <border>
      <left style="thin">
        <color indexed="64"/>
      </left>
      <right style="thick">
        <color auto="1"/>
      </right>
      <top/>
      <bottom style="thick">
        <color auto="1"/>
      </bottom>
      <diagonal/>
    </border>
    <border>
      <left/>
      <right style="thick">
        <color auto="1"/>
      </right>
      <top/>
      <bottom style="thin">
        <color auto="1"/>
      </bottom>
      <diagonal/>
    </border>
    <border>
      <left style="thick">
        <color auto="1"/>
      </left>
      <right style="thin">
        <color indexed="64"/>
      </right>
      <top/>
      <bottom/>
      <diagonal/>
    </border>
    <border>
      <left style="thin">
        <color indexed="64"/>
      </left>
      <right style="thin">
        <color indexed="64"/>
      </right>
      <top/>
      <bottom/>
      <diagonal/>
    </border>
    <border>
      <left style="thin">
        <color indexed="64"/>
      </left>
      <right style="thick">
        <color auto="1"/>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2">
    <xf numFmtId="0" fontId="0" fillId="0" borderId="0"/>
    <xf numFmtId="9" fontId="2" fillId="0" borderId="0" applyFont="0" applyFill="0" applyBorder="0" applyAlignment="0" applyProtection="0"/>
  </cellStyleXfs>
  <cellXfs count="234">
    <xf numFmtId="0" fontId="0" fillId="0" borderId="0" xfId="0"/>
    <xf numFmtId="0" fontId="3" fillId="0" borderId="0" xfId="0" applyFont="1" applyAlignment="1" applyProtection="1">
      <alignment vertical="center"/>
      <protection locked="0"/>
    </xf>
    <xf numFmtId="0" fontId="1"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4" fontId="3" fillId="0" borderId="0" xfId="0" applyNumberFormat="1" applyFont="1" applyAlignment="1" applyProtection="1">
      <alignment horizontal="center" vertical="center"/>
      <protection locked="0"/>
    </xf>
    <xf numFmtId="0" fontId="6" fillId="2" borderId="1" xfId="0" applyFont="1" applyFill="1" applyBorder="1" applyAlignment="1" applyProtection="1">
      <alignment vertical="center"/>
      <protection locked="0"/>
    </xf>
    <xf numFmtId="0" fontId="10" fillId="0" borderId="1" xfId="0" applyFont="1" applyBorder="1" applyAlignment="1" applyProtection="1">
      <alignment horizontal="center" vertical="center"/>
      <protection locked="0"/>
    </xf>
    <xf numFmtId="0" fontId="11" fillId="0" borderId="1" xfId="0" applyFont="1" applyFill="1" applyBorder="1" applyAlignment="1" applyProtection="1">
      <alignment horizontal="center" vertical="center"/>
    </xf>
    <xf numFmtId="0" fontId="10" fillId="0" borderId="15" xfId="0" applyFont="1" applyBorder="1" applyAlignment="1" applyProtection="1">
      <alignment horizontal="center" vertical="center"/>
      <protection locked="0"/>
    </xf>
    <xf numFmtId="0" fontId="9" fillId="0" borderId="1" xfId="0" applyNumberFormat="1" applyFont="1" applyFill="1" applyBorder="1" applyAlignment="1" applyProtection="1">
      <alignment horizontal="center" vertical="center"/>
      <protection locked="0"/>
    </xf>
    <xf numFmtId="9" fontId="9" fillId="3" borderId="1" xfId="0" applyNumberFormat="1" applyFont="1" applyFill="1" applyBorder="1" applyAlignment="1" applyProtection="1">
      <alignment horizontal="center" vertical="center"/>
    </xf>
    <xf numFmtId="9" fontId="9" fillId="4" borderId="15" xfId="0" applyNumberFormat="1" applyFont="1" applyFill="1" applyBorder="1" applyAlignment="1" applyProtection="1">
      <alignment horizontal="center" vertical="center"/>
    </xf>
    <xf numFmtId="9" fontId="9" fillId="5" borderId="15" xfId="0" applyNumberFormat="1" applyFont="1" applyFill="1" applyBorder="1" applyAlignment="1" applyProtection="1">
      <alignment horizontal="center" vertical="center"/>
    </xf>
    <xf numFmtId="0" fontId="10" fillId="0" borderId="15" xfId="0" applyFont="1" applyFill="1" applyBorder="1" applyAlignment="1" applyProtection="1">
      <alignment horizontal="center" vertical="center"/>
    </xf>
    <xf numFmtId="0" fontId="11" fillId="0" borderId="0" xfId="0" applyFont="1" applyAlignment="1" applyProtection="1">
      <alignment vertical="center"/>
      <protection locked="0"/>
    </xf>
    <xf numFmtId="0" fontId="11" fillId="0" borderId="0" xfId="0" applyFont="1" applyFill="1" applyAlignment="1" applyProtection="1">
      <alignment vertical="center"/>
      <protection locked="0"/>
    </xf>
    <xf numFmtId="9" fontId="10" fillId="2" borderId="15" xfId="1" applyFont="1" applyFill="1" applyBorder="1" applyAlignment="1" applyProtection="1">
      <alignment horizontal="center" vertical="center"/>
    </xf>
    <xf numFmtId="0" fontId="6" fillId="6" borderId="23" xfId="0" applyFont="1" applyFill="1" applyBorder="1" applyAlignment="1" applyProtection="1">
      <alignment horizontal="center" vertical="center"/>
    </xf>
    <xf numFmtId="9" fontId="10" fillId="0" borderId="24" xfId="1" applyFont="1" applyFill="1" applyBorder="1" applyAlignment="1" applyProtection="1">
      <alignment horizontal="center" vertical="center"/>
    </xf>
    <xf numFmtId="0" fontId="6" fillId="12" borderId="13" xfId="0" applyFont="1" applyFill="1" applyBorder="1" applyAlignment="1" applyProtection="1">
      <alignment horizontal="center" vertical="center" wrapText="1"/>
      <protection locked="0"/>
    </xf>
    <xf numFmtId="0" fontId="6" fillId="0" borderId="23" xfId="0" applyFont="1" applyFill="1" applyBorder="1" applyAlignment="1" applyProtection="1">
      <alignment horizontal="center" vertical="center"/>
    </xf>
    <xf numFmtId="0" fontId="13" fillId="6" borderId="38" xfId="0" applyFont="1" applyFill="1" applyBorder="1" applyAlignment="1" applyProtection="1">
      <alignment horizontal="center" vertical="center"/>
    </xf>
    <xf numFmtId="0" fontId="13" fillId="6" borderId="39" xfId="0" applyFont="1" applyFill="1" applyBorder="1" applyAlignment="1" applyProtection="1">
      <alignment horizontal="center" vertical="center"/>
    </xf>
    <xf numFmtId="9" fontId="10" fillId="2" borderId="30" xfId="1" applyFont="1" applyFill="1" applyBorder="1" applyAlignment="1" applyProtection="1">
      <alignment horizontal="center" vertical="center"/>
    </xf>
    <xf numFmtId="0" fontId="15" fillId="0" borderId="0" xfId="0" applyFont="1" applyAlignment="1" applyProtection="1">
      <alignment vertical="center"/>
      <protection locked="0"/>
    </xf>
    <xf numFmtId="0" fontId="14" fillId="0" borderId="1" xfId="0" applyFont="1" applyBorder="1" applyAlignment="1" applyProtection="1">
      <alignment horizontal="center" vertical="center"/>
      <protection locked="0"/>
    </xf>
    <xf numFmtId="0" fontId="14" fillId="0" borderId="15" xfId="0" applyFont="1" applyBorder="1" applyAlignment="1" applyProtection="1">
      <alignment horizontal="center" vertical="center"/>
      <protection locked="0"/>
    </xf>
    <xf numFmtId="0" fontId="14" fillId="0" borderId="15" xfId="0" applyFont="1" applyFill="1" applyBorder="1" applyAlignment="1" applyProtection="1">
      <alignment horizontal="center" vertical="center"/>
    </xf>
    <xf numFmtId="9" fontId="18" fillId="3" borderId="1" xfId="0" applyNumberFormat="1" applyFont="1" applyFill="1" applyBorder="1" applyAlignment="1" applyProtection="1">
      <alignment horizontal="center" vertical="center"/>
    </xf>
    <xf numFmtId="9" fontId="18" fillId="4" borderId="15" xfId="0" applyNumberFormat="1" applyFont="1" applyFill="1" applyBorder="1" applyAlignment="1" applyProtection="1">
      <alignment horizontal="center" vertical="center"/>
    </xf>
    <xf numFmtId="0" fontId="10" fillId="0" borderId="15" xfId="0" applyFont="1" applyFill="1" applyBorder="1" applyAlignment="1" applyProtection="1">
      <alignment horizontal="center" vertical="center"/>
      <protection locked="0"/>
    </xf>
    <xf numFmtId="9" fontId="10" fillId="2" borderId="24" xfId="1" applyFont="1" applyFill="1" applyBorder="1" applyAlignment="1" applyProtection="1">
      <alignment horizontal="center" vertical="center"/>
    </xf>
    <xf numFmtId="0" fontId="1" fillId="0" borderId="1" xfId="0" applyFont="1" applyBorder="1" applyAlignment="1" applyProtection="1">
      <alignment horizontal="center" vertical="center" wrapText="1"/>
    </xf>
    <xf numFmtId="0" fontId="6" fillId="12" borderId="1" xfId="0" applyFont="1" applyFill="1" applyBorder="1" applyAlignment="1" applyProtection="1">
      <alignment horizontal="center" vertical="center" wrapText="1"/>
    </xf>
    <xf numFmtId="0" fontId="6" fillId="12" borderId="15" xfId="0" applyFont="1" applyFill="1" applyBorder="1" applyAlignment="1" applyProtection="1">
      <alignment horizontal="center" vertical="center" wrapText="1"/>
    </xf>
    <xf numFmtId="0" fontId="6" fillId="12" borderId="12" xfId="0" applyFont="1" applyFill="1" applyBorder="1" applyAlignment="1" applyProtection="1">
      <alignment horizontal="center" vertical="center" wrapText="1"/>
    </xf>
    <xf numFmtId="0" fontId="6" fillId="12" borderId="13" xfId="0" applyFont="1" applyFill="1" applyBorder="1" applyAlignment="1" applyProtection="1">
      <alignment horizontal="center" vertical="center" wrapText="1"/>
    </xf>
    <xf numFmtId="0" fontId="1" fillId="0" borderId="1" xfId="0" applyFont="1" applyBorder="1" applyAlignment="1" applyProtection="1">
      <alignment horizontal="center" vertical="center" wrapText="1"/>
      <protection locked="0"/>
    </xf>
    <xf numFmtId="9" fontId="19" fillId="3" borderId="1" xfId="0" applyNumberFormat="1" applyFont="1" applyFill="1" applyBorder="1" applyAlignment="1" applyProtection="1">
      <alignment horizontal="center" vertical="center"/>
    </xf>
    <xf numFmtId="9" fontId="21" fillId="4" borderId="15" xfId="0" applyNumberFormat="1" applyFont="1" applyFill="1" applyBorder="1" applyAlignment="1" applyProtection="1">
      <alignment horizontal="center" vertical="center"/>
    </xf>
    <xf numFmtId="9" fontId="20" fillId="2" borderId="15" xfId="1" applyFont="1" applyFill="1" applyBorder="1" applyAlignment="1" applyProtection="1">
      <alignment horizontal="center" vertical="center"/>
    </xf>
    <xf numFmtId="0" fontId="22" fillId="5" borderId="1" xfId="0" applyFont="1" applyFill="1" applyBorder="1" applyAlignment="1">
      <alignment vertical="center"/>
    </xf>
    <xf numFmtId="0" fontId="22" fillId="5" borderId="1" xfId="0" applyFont="1" applyFill="1" applyBorder="1" applyAlignment="1">
      <alignment horizontal="center" vertical="center" wrapText="1"/>
    </xf>
    <xf numFmtId="0" fontId="0" fillId="13" borderId="0" xfId="0" applyFill="1" applyAlignment="1">
      <alignment vertical="center"/>
    </xf>
    <xf numFmtId="0" fontId="23" fillId="14" borderId="1" xfId="0" applyFont="1" applyFill="1" applyBorder="1" applyAlignment="1">
      <alignment horizontal="center" vertical="center" wrapText="1"/>
    </xf>
    <xf numFmtId="0" fontId="22" fillId="0" borderId="1" xfId="0" applyFont="1" applyBorder="1" applyAlignment="1">
      <alignment horizontal="center" vertical="center"/>
    </xf>
    <xf numFmtId="165" fontId="24" fillId="0" borderId="1" xfId="0" applyNumberFormat="1" applyFont="1" applyBorder="1" applyAlignment="1">
      <alignment horizontal="center" vertical="center"/>
    </xf>
    <xf numFmtId="14" fontId="24" fillId="15" borderId="1" xfId="0" applyNumberFormat="1" applyFont="1" applyFill="1" applyBorder="1" applyAlignment="1">
      <alignment vertical="center" wrapText="1"/>
    </xf>
    <xf numFmtId="0" fontId="24" fillId="0" borderId="1" xfId="0" applyFont="1" applyFill="1" applyBorder="1" applyAlignment="1">
      <alignment horizontal="center" vertical="center" wrapText="1"/>
    </xf>
    <xf numFmtId="0" fontId="22" fillId="13" borderId="1" xfId="0" applyFont="1" applyFill="1" applyBorder="1" applyAlignment="1">
      <alignment horizontal="center" vertical="center"/>
    </xf>
    <xf numFmtId="0" fontId="22" fillId="13" borderId="1" xfId="0" applyFont="1" applyFill="1" applyBorder="1" applyAlignment="1">
      <alignment vertical="center"/>
    </xf>
    <xf numFmtId="0" fontId="25" fillId="13" borderId="1" xfId="0" applyFont="1" applyFill="1" applyBorder="1" applyAlignment="1">
      <alignment horizontal="center" vertical="center"/>
    </xf>
    <xf numFmtId="0" fontId="22" fillId="13" borderId="0" xfId="0" applyFont="1" applyFill="1" applyAlignment="1">
      <alignment vertical="center"/>
    </xf>
    <xf numFmtId="0" fontId="22" fillId="13" borderId="0" xfId="0" applyFont="1" applyFill="1" applyAlignment="1">
      <alignment horizontal="center" vertical="center"/>
    </xf>
    <xf numFmtId="0" fontId="24" fillId="15" borderId="47" xfId="0" applyFont="1" applyFill="1" applyBorder="1" applyAlignment="1">
      <alignment horizontal="center" vertical="center" wrapText="1"/>
    </xf>
    <xf numFmtId="165" fontId="24" fillId="13" borderId="47" xfId="0" applyNumberFormat="1" applyFont="1" applyFill="1" applyBorder="1" applyAlignment="1">
      <alignment horizontal="center" vertical="center"/>
    </xf>
    <xf numFmtId="0" fontId="24" fillId="15" borderId="47" xfId="0" applyFont="1" applyFill="1" applyBorder="1" applyAlignment="1">
      <alignment vertical="center" wrapText="1"/>
    </xf>
    <xf numFmtId="0" fontId="24" fillId="0" borderId="47" xfId="0" applyFont="1" applyFill="1" applyBorder="1" applyAlignment="1">
      <alignment horizontal="center" vertical="center" wrapText="1"/>
    </xf>
    <xf numFmtId="165" fontId="24" fillId="0" borderId="47" xfId="0" applyNumberFormat="1" applyFont="1" applyBorder="1" applyAlignment="1">
      <alignment horizontal="center" vertical="center"/>
    </xf>
    <xf numFmtId="14" fontId="24" fillId="15" borderId="47" xfId="0" applyNumberFormat="1" applyFont="1" applyFill="1" applyBorder="1" applyAlignment="1">
      <alignment vertical="center" wrapText="1"/>
    </xf>
    <xf numFmtId="0" fontId="24" fillId="16" borderId="47" xfId="0" applyFont="1" applyFill="1" applyBorder="1" applyAlignment="1">
      <alignment horizontal="center" vertical="center" wrapText="1"/>
    </xf>
    <xf numFmtId="0" fontId="24" fillId="15" borderId="47" xfId="0" applyNumberFormat="1" applyFont="1" applyFill="1" applyBorder="1" applyAlignment="1">
      <alignment horizontal="center" vertical="center" wrapText="1"/>
    </xf>
    <xf numFmtId="166" fontId="24" fillId="16" borderId="47" xfId="0" applyNumberFormat="1" applyFont="1" applyFill="1" applyBorder="1" applyAlignment="1">
      <alignment horizontal="center" vertical="center" wrapText="1"/>
    </xf>
    <xf numFmtId="0" fontId="0" fillId="13" borderId="0" xfId="0" applyFill="1"/>
    <xf numFmtId="0" fontId="24" fillId="16" borderId="47" xfId="0" applyFont="1" applyFill="1" applyBorder="1" applyAlignment="1">
      <alignment horizontal="center" vertical="center"/>
    </xf>
    <xf numFmtId="166" fontId="24" fillId="15" borderId="47" xfId="0" applyNumberFormat="1" applyFont="1" applyFill="1" applyBorder="1" applyAlignment="1">
      <alignment horizontal="center" vertical="center" wrapText="1"/>
    </xf>
    <xf numFmtId="0" fontId="24" fillId="16" borderId="48" xfId="0" applyFont="1" applyFill="1" applyBorder="1" applyAlignment="1">
      <alignment horizontal="center" vertical="center" wrapText="1"/>
    </xf>
    <xf numFmtId="0" fontId="24" fillId="15" borderId="48" xfId="0" applyFont="1" applyFill="1" applyBorder="1" applyAlignment="1">
      <alignment vertical="center" wrapText="1"/>
    </xf>
    <xf numFmtId="0" fontId="26" fillId="17" borderId="0" xfId="0" applyFont="1" applyFill="1" applyAlignment="1">
      <alignment horizontal="left" vertical="center" wrapText="1"/>
    </xf>
    <xf numFmtId="0" fontId="11" fillId="0" borderId="32" xfId="0" applyFont="1" applyBorder="1" applyAlignment="1" applyProtection="1">
      <alignment horizontal="left" vertical="center"/>
    </xf>
    <xf numFmtId="0" fontId="11" fillId="0" borderId="4" xfId="0" applyFont="1" applyBorder="1" applyAlignment="1" applyProtection="1">
      <alignment horizontal="left" vertical="center"/>
    </xf>
    <xf numFmtId="0" fontId="11" fillId="0" borderId="3" xfId="0" applyFont="1" applyBorder="1" applyAlignment="1" applyProtection="1">
      <alignment horizontal="left" vertical="center"/>
    </xf>
    <xf numFmtId="0" fontId="10" fillId="12" borderId="11" xfId="0" applyFont="1" applyFill="1" applyBorder="1" applyAlignment="1" applyProtection="1">
      <alignment horizontal="center" vertical="center"/>
    </xf>
    <xf numFmtId="0" fontId="10" fillId="12" borderId="12" xfId="0" applyFont="1" applyFill="1" applyBorder="1" applyAlignment="1" applyProtection="1">
      <alignment horizontal="center" vertical="center"/>
    </xf>
    <xf numFmtId="0" fontId="10" fillId="12" borderId="13" xfId="0" applyFont="1" applyFill="1" applyBorder="1" applyAlignment="1" applyProtection="1">
      <alignment horizontal="center" vertical="center"/>
    </xf>
    <xf numFmtId="0" fontId="6" fillId="12" borderId="32" xfId="0" applyFont="1" applyFill="1" applyBorder="1" applyAlignment="1" applyProtection="1">
      <alignment horizontal="center" vertical="center"/>
    </xf>
    <xf numFmtId="0" fontId="6" fillId="12" borderId="4" xfId="0" applyFont="1" applyFill="1" applyBorder="1" applyAlignment="1" applyProtection="1">
      <alignment horizontal="center" vertical="center"/>
    </xf>
    <xf numFmtId="0" fontId="6" fillId="12" borderId="3" xfId="0" applyFont="1" applyFill="1" applyBorder="1" applyAlignment="1" applyProtection="1">
      <alignment horizontal="center" vertical="center"/>
    </xf>
    <xf numFmtId="0" fontId="6" fillId="6" borderId="34" xfId="0" applyFont="1" applyFill="1" applyBorder="1" applyAlignment="1" applyProtection="1">
      <alignment horizontal="center" vertical="center"/>
    </xf>
    <xf numFmtId="0" fontId="6" fillId="6" borderId="29" xfId="0" applyFont="1" applyFill="1" applyBorder="1" applyAlignment="1" applyProtection="1">
      <alignment horizontal="center" vertical="center"/>
    </xf>
    <xf numFmtId="0" fontId="6" fillId="6" borderId="35" xfId="0" applyFont="1" applyFill="1" applyBorder="1" applyAlignment="1" applyProtection="1">
      <alignment horizontal="center" vertical="center"/>
    </xf>
    <xf numFmtId="0" fontId="6" fillId="6" borderId="37" xfId="0" applyFont="1" applyFill="1" applyBorder="1" applyAlignment="1" applyProtection="1">
      <alignment horizontal="center" vertical="center" wrapText="1"/>
    </xf>
    <xf numFmtId="0" fontId="6" fillId="6" borderId="38" xfId="0" applyFont="1" applyFill="1" applyBorder="1" applyAlignment="1" applyProtection="1">
      <alignment horizontal="center" vertical="center" wrapText="1"/>
    </xf>
    <xf numFmtId="0" fontId="11" fillId="0" borderId="11" xfId="0" applyFont="1" applyBorder="1" applyAlignment="1" applyProtection="1">
      <alignment horizontal="center" vertical="center" wrapText="1"/>
      <protection locked="0"/>
    </xf>
    <xf numFmtId="0" fontId="11" fillId="0" borderId="12" xfId="0" applyFont="1" applyBorder="1" applyAlignment="1" applyProtection="1">
      <alignment horizontal="center" vertical="center" wrapText="1"/>
      <protection locked="0"/>
    </xf>
    <xf numFmtId="0" fontId="11" fillId="0" borderId="44" xfId="0" applyFont="1" applyBorder="1" applyAlignment="1" applyProtection="1">
      <alignment horizontal="center" vertical="center" wrapText="1"/>
      <protection locked="0"/>
    </xf>
    <xf numFmtId="0" fontId="11" fillId="0" borderId="45" xfId="0" applyFont="1" applyBorder="1" applyAlignment="1" applyProtection="1">
      <alignment horizontal="center" vertical="center" wrapText="1"/>
      <protection locked="0"/>
    </xf>
    <xf numFmtId="0" fontId="11" fillId="0" borderId="22" xfId="0" applyFont="1" applyBorder="1" applyAlignment="1" applyProtection="1">
      <alignment horizontal="center" vertical="center" wrapText="1"/>
      <protection locked="0"/>
    </xf>
    <xf numFmtId="0" fontId="11" fillId="0" borderId="23"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wrapText="1"/>
      <protection locked="0"/>
    </xf>
    <xf numFmtId="0" fontId="6" fillId="0" borderId="45" xfId="0" applyFont="1" applyBorder="1" applyAlignment="1" applyProtection="1">
      <alignment horizontal="center" vertical="center" wrapText="1"/>
      <protection locked="0"/>
    </xf>
    <xf numFmtId="0" fontId="6" fillId="0" borderId="46" xfId="0" applyFont="1" applyBorder="1" applyAlignment="1" applyProtection="1">
      <alignment horizontal="center" vertical="center" wrapText="1"/>
      <protection locked="0"/>
    </xf>
    <xf numFmtId="0" fontId="6" fillId="0" borderId="23" xfId="0" applyFont="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0" fontId="6" fillId="12" borderId="25" xfId="0" applyFont="1" applyFill="1" applyBorder="1" applyAlignment="1" applyProtection="1">
      <alignment horizontal="center" vertical="center"/>
    </xf>
    <xf numFmtId="0" fontId="6" fillId="12" borderId="36" xfId="0" applyFont="1" applyFill="1" applyBorder="1" applyAlignment="1" applyProtection="1">
      <alignment horizontal="center" vertical="center"/>
    </xf>
    <xf numFmtId="0" fontId="6" fillId="12" borderId="26" xfId="0" applyFont="1" applyFill="1" applyBorder="1" applyAlignment="1" applyProtection="1">
      <alignment horizontal="center" vertical="center"/>
    </xf>
    <xf numFmtId="0" fontId="11" fillId="0" borderId="34" xfId="0" applyFont="1" applyFill="1" applyBorder="1" applyAlignment="1" applyProtection="1">
      <alignment horizontal="left" vertical="center"/>
    </xf>
    <xf numFmtId="0" fontId="11" fillId="0" borderId="29" xfId="0" applyFont="1" applyFill="1" applyBorder="1" applyAlignment="1" applyProtection="1">
      <alignment horizontal="left" vertical="center"/>
    </xf>
    <xf numFmtId="0" fontId="11" fillId="0" borderId="35" xfId="0" applyFont="1" applyFill="1" applyBorder="1" applyAlignment="1" applyProtection="1">
      <alignment horizontal="left" vertical="center"/>
    </xf>
    <xf numFmtId="0" fontId="3" fillId="0" borderId="2" xfId="0" applyFont="1" applyBorder="1" applyAlignment="1" applyProtection="1">
      <alignment horizontal="left" vertical="center"/>
      <protection locked="0"/>
    </xf>
    <xf numFmtId="0" fontId="3" fillId="0" borderId="4" xfId="0" applyFont="1" applyBorder="1" applyAlignment="1" applyProtection="1">
      <alignment horizontal="left" vertical="center"/>
      <protection locked="0"/>
    </xf>
    <xf numFmtId="0" fontId="3" fillId="0" borderId="3" xfId="0" applyFont="1" applyBorder="1" applyAlignment="1" applyProtection="1">
      <alignment horizontal="left" vertical="center"/>
      <protection locked="0"/>
    </xf>
    <xf numFmtId="0" fontId="10" fillId="2" borderId="1" xfId="0" applyFont="1" applyFill="1" applyBorder="1" applyAlignment="1" applyProtection="1">
      <alignment horizontal="center" vertical="center"/>
      <protection locked="0"/>
    </xf>
    <xf numFmtId="0" fontId="6" fillId="2" borderId="2" xfId="0" applyFont="1" applyFill="1" applyBorder="1" applyAlignment="1" applyProtection="1">
      <alignment horizontal="left" vertical="center"/>
      <protection locked="0"/>
    </xf>
    <xf numFmtId="0" fontId="6" fillId="2" borderId="3" xfId="0" applyFont="1" applyFill="1" applyBorder="1" applyAlignment="1" applyProtection="1">
      <alignment horizontal="left" vertical="center"/>
      <protection locked="0"/>
    </xf>
    <xf numFmtId="0" fontId="6" fillId="2" borderId="1" xfId="0" applyFont="1" applyFill="1" applyBorder="1" applyAlignment="1" applyProtection="1">
      <alignment horizontal="left" vertical="center"/>
      <protection locked="0"/>
    </xf>
    <xf numFmtId="164" fontId="1" fillId="0" borderId="1" xfId="0" applyNumberFormat="1" applyFont="1" applyBorder="1" applyAlignment="1" applyProtection="1">
      <alignment horizontal="center" vertical="center"/>
    </xf>
    <xf numFmtId="0" fontId="3" fillId="0" borderId="1" xfId="0" applyFont="1" applyBorder="1" applyAlignment="1" applyProtection="1">
      <alignment horizontal="left" vertical="center"/>
      <protection locked="0"/>
    </xf>
    <xf numFmtId="0" fontId="3" fillId="0" borderId="20" xfId="0" applyFont="1" applyBorder="1" applyAlignment="1" applyProtection="1">
      <alignment horizontal="justify" vertical="center" wrapText="1"/>
      <protection locked="0"/>
    </xf>
    <xf numFmtId="0" fontId="3" fillId="0" borderId="10" xfId="0" applyFont="1" applyBorder="1" applyAlignment="1" applyProtection="1">
      <alignment horizontal="justify" vertical="center" wrapText="1"/>
      <protection locked="0"/>
    </xf>
    <xf numFmtId="0" fontId="3" fillId="0" borderId="21" xfId="0" applyFont="1" applyBorder="1" applyAlignment="1" applyProtection="1">
      <alignment horizontal="justify" vertical="center" wrapText="1"/>
      <protection locked="0"/>
    </xf>
    <xf numFmtId="0" fontId="3" fillId="0" borderId="44" xfId="0" applyFont="1" applyBorder="1" applyAlignment="1" applyProtection="1">
      <alignment horizontal="justify" vertical="center" wrapText="1"/>
      <protection locked="0"/>
    </xf>
    <xf numFmtId="0" fontId="3" fillId="0" borderId="45" xfId="0" applyFont="1" applyBorder="1" applyAlignment="1" applyProtection="1">
      <alignment horizontal="justify" vertical="center" wrapText="1"/>
      <protection locked="0"/>
    </xf>
    <xf numFmtId="0" fontId="3" fillId="0" borderId="46" xfId="0" applyFont="1" applyBorder="1" applyAlignment="1" applyProtection="1">
      <alignment horizontal="justify" vertical="center" wrapText="1"/>
      <protection locked="0"/>
    </xf>
    <xf numFmtId="0" fontId="3" fillId="0" borderId="22" xfId="0" applyFont="1" applyBorder="1" applyAlignment="1" applyProtection="1">
      <alignment horizontal="justify" vertical="center" wrapText="1"/>
      <protection locked="0"/>
    </xf>
    <xf numFmtId="0" fontId="3" fillId="0" borderId="23" xfId="0" applyFont="1" applyBorder="1" applyAlignment="1" applyProtection="1">
      <alignment horizontal="justify" vertical="center" wrapText="1"/>
      <protection locked="0"/>
    </xf>
    <xf numFmtId="0" fontId="3" fillId="0" borderId="24" xfId="0" applyFont="1" applyBorder="1" applyAlignment="1" applyProtection="1">
      <alignment horizontal="justify" vertical="center" wrapText="1"/>
      <protection locked="0"/>
    </xf>
    <xf numFmtId="0" fontId="3" fillId="0" borderId="14" xfId="0" applyFont="1" applyBorder="1" applyAlignment="1" applyProtection="1">
      <alignment horizontal="justify" vertical="center" wrapText="1"/>
    </xf>
    <xf numFmtId="0" fontId="3" fillId="0" borderId="1" xfId="0" applyFont="1" applyBorder="1" applyAlignment="1" applyProtection="1">
      <alignment horizontal="justify" vertical="center" wrapText="1"/>
    </xf>
    <xf numFmtId="0" fontId="3" fillId="0" borderId="14" xfId="0" applyFont="1" applyBorder="1" applyAlignment="1" applyProtection="1">
      <alignment horizontal="left" vertical="center"/>
    </xf>
    <xf numFmtId="0" fontId="3" fillId="0" borderId="1" xfId="0" applyFont="1" applyBorder="1" applyAlignment="1" applyProtection="1">
      <alignment horizontal="left" vertical="center"/>
    </xf>
    <xf numFmtId="0" fontId="3" fillId="9" borderId="18" xfId="0" applyFont="1" applyFill="1" applyBorder="1" applyAlignment="1" applyProtection="1">
      <alignment horizontal="justify" vertical="top" wrapText="1"/>
    </xf>
    <xf numFmtId="0" fontId="3" fillId="9" borderId="9" xfId="0" applyFont="1" applyFill="1" applyBorder="1" applyAlignment="1" applyProtection="1">
      <alignment horizontal="justify" vertical="top" wrapText="1"/>
    </xf>
    <xf numFmtId="0" fontId="3" fillId="9" borderId="19" xfId="0" applyFont="1" applyFill="1" applyBorder="1" applyAlignment="1" applyProtection="1">
      <alignment horizontal="justify" vertical="top" wrapText="1"/>
    </xf>
    <xf numFmtId="0" fontId="3" fillId="0" borderId="14" xfId="0" applyFont="1" applyBorder="1" applyAlignment="1" applyProtection="1">
      <alignment horizontal="justify" vertical="center" wrapText="1"/>
      <protection locked="0"/>
    </xf>
    <xf numFmtId="0" fontId="3" fillId="0" borderId="1" xfId="0" applyFont="1" applyBorder="1" applyAlignment="1" applyProtection="1">
      <alignment horizontal="justify" vertical="center" wrapText="1"/>
      <protection locked="0"/>
    </xf>
    <xf numFmtId="0" fontId="3" fillId="0" borderId="15" xfId="0" applyFont="1" applyBorder="1" applyAlignment="1" applyProtection="1">
      <alignment horizontal="justify" vertical="center" wrapText="1"/>
      <protection locked="0"/>
    </xf>
    <xf numFmtId="0" fontId="3" fillId="0" borderId="27" xfId="0" applyFont="1" applyBorder="1" applyAlignment="1" applyProtection="1">
      <alignment horizontal="justify" vertical="center" wrapText="1"/>
      <protection locked="0"/>
    </xf>
    <xf numFmtId="0" fontId="3" fillId="0" borderId="0" xfId="0" applyFont="1" applyBorder="1" applyAlignment="1" applyProtection="1">
      <alignment horizontal="justify" vertical="center" wrapText="1"/>
      <protection locked="0"/>
    </xf>
    <xf numFmtId="0" fontId="3" fillId="0" borderId="28" xfId="0" applyFont="1" applyBorder="1" applyAlignment="1" applyProtection="1">
      <alignment horizontal="justify" vertical="center" wrapText="1"/>
      <protection locked="0"/>
    </xf>
    <xf numFmtId="0" fontId="3" fillId="0" borderId="17" xfId="0" applyFont="1" applyBorder="1" applyAlignment="1" applyProtection="1">
      <alignment horizontal="justify" vertical="center" wrapText="1"/>
      <protection locked="0"/>
    </xf>
    <xf numFmtId="0" fontId="3" fillId="0" borderId="7" xfId="0" applyFont="1" applyBorder="1" applyAlignment="1" applyProtection="1">
      <alignment horizontal="justify" vertical="center" wrapText="1"/>
      <protection locked="0"/>
    </xf>
    <xf numFmtId="0" fontId="3" fillId="0" borderId="43" xfId="0" applyFont="1" applyBorder="1" applyAlignment="1" applyProtection="1">
      <alignment horizontal="justify" vertical="center" wrapText="1"/>
      <protection locked="0"/>
    </xf>
    <xf numFmtId="0" fontId="1" fillId="9" borderId="18" xfId="0" applyFont="1" applyFill="1" applyBorder="1" applyAlignment="1" applyProtection="1">
      <alignment horizontal="justify" vertical="center" wrapText="1"/>
    </xf>
    <xf numFmtId="0" fontId="3" fillId="9" borderId="9" xfId="0" applyFont="1" applyFill="1" applyBorder="1" applyAlignment="1" applyProtection="1">
      <alignment horizontal="justify" vertical="center" wrapText="1"/>
    </xf>
    <xf numFmtId="0" fontId="3" fillId="9" borderId="19" xfId="0" applyFont="1" applyFill="1" applyBorder="1" applyAlignment="1" applyProtection="1">
      <alignment horizontal="justify" vertical="center" wrapText="1"/>
    </xf>
    <xf numFmtId="0" fontId="6" fillId="9" borderId="11" xfId="0" applyFont="1" applyFill="1" applyBorder="1" applyAlignment="1" applyProtection="1">
      <alignment horizontal="center" vertical="center" wrapText="1"/>
    </xf>
    <xf numFmtId="0" fontId="6" fillId="9" borderId="12" xfId="0" applyFont="1" applyFill="1" applyBorder="1" applyAlignment="1" applyProtection="1">
      <alignment horizontal="center" vertical="center"/>
    </xf>
    <xf numFmtId="0" fontId="6" fillId="9" borderId="13" xfId="0" applyFont="1" applyFill="1" applyBorder="1" applyAlignment="1" applyProtection="1">
      <alignment horizontal="center" vertical="center"/>
    </xf>
    <xf numFmtId="0" fontId="3" fillId="0" borderId="16" xfId="0" applyFont="1" applyBorder="1" applyAlignment="1" applyProtection="1">
      <alignment horizontal="left" vertical="center" wrapText="1"/>
    </xf>
    <xf numFmtId="0" fontId="3" fillId="0" borderId="5" xfId="0" applyFont="1" applyBorder="1" applyAlignment="1" applyProtection="1">
      <alignment horizontal="left" vertical="center" wrapText="1"/>
    </xf>
    <xf numFmtId="0" fontId="3" fillId="0" borderId="6" xfId="0" applyFont="1" applyBorder="1" applyAlignment="1" applyProtection="1">
      <alignment horizontal="left" vertical="center" wrapText="1"/>
    </xf>
    <xf numFmtId="0" fontId="3" fillId="0" borderId="17" xfId="0" applyFont="1" applyBorder="1" applyAlignment="1" applyProtection="1">
      <alignment horizontal="left" vertical="center" wrapText="1"/>
    </xf>
    <xf numFmtId="0" fontId="3" fillId="0" borderId="7" xfId="0" applyFont="1" applyBorder="1" applyAlignment="1" applyProtection="1">
      <alignment horizontal="left" vertical="center" wrapText="1"/>
    </xf>
    <xf numFmtId="0" fontId="3" fillId="0" borderId="8" xfId="0" applyFont="1" applyBorder="1" applyAlignment="1" applyProtection="1">
      <alignment horizontal="left" vertical="center" wrapText="1"/>
    </xf>
    <xf numFmtId="0" fontId="10" fillId="0" borderId="9" xfId="0" applyFont="1" applyFill="1" applyBorder="1" applyAlignment="1" applyProtection="1">
      <alignment horizontal="center" vertical="center" wrapText="1"/>
    </xf>
    <xf numFmtId="0" fontId="12" fillId="0" borderId="10" xfId="0" applyFont="1" applyFill="1" applyBorder="1" applyAlignment="1" applyProtection="1">
      <alignment horizontal="center" vertical="center" wrapText="1"/>
    </xf>
    <xf numFmtId="0" fontId="3" fillId="0" borderId="2" xfId="0" applyFont="1" applyBorder="1" applyAlignment="1" applyProtection="1">
      <alignment horizontal="left" vertical="center"/>
    </xf>
    <xf numFmtId="0" fontId="3" fillId="0" borderId="4" xfId="0" applyFont="1" applyBorder="1" applyAlignment="1" applyProtection="1">
      <alignment horizontal="left" vertical="center"/>
    </xf>
    <xf numFmtId="0" fontId="3" fillId="0" borderId="3" xfId="0" applyFont="1" applyBorder="1" applyAlignment="1" applyProtection="1">
      <alignment horizontal="left" vertical="center"/>
    </xf>
    <xf numFmtId="0" fontId="3" fillId="8" borderId="18" xfId="0" applyFont="1" applyFill="1" applyBorder="1" applyAlignment="1" applyProtection="1">
      <alignment horizontal="justify" vertical="center" wrapText="1"/>
    </xf>
    <xf numFmtId="0" fontId="3" fillId="8" borderId="9" xfId="0" applyFont="1" applyFill="1" applyBorder="1" applyAlignment="1" applyProtection="1">
      <alignment horizontal="justify" vertical="center" wrapText="1"/>
    </xf>
    <xf numFmtId="0" fontId="3" fillId="8" borderId="19" xfId="0" applyFont="1" applyFill="1" applyBorder="1" applyAlignment="1" applyProtection="1">
      <alignment horizontal="justify" vertical="center" wrapText="1"/>
    </xf>
    <xf numFmtId="0" fontId="1" fillId="8" borderId="18" xfId="0" applyFont="1" applyFill="1" applyBorder="1" applyAlignment="1" applyProtection="1">
      <alignment horizontal="justify" vertical="center" wrapText="1"/>
    </xf>
    <xf numFmtId="0" fontId="3" fillId="0" borderId="2" xfId="0" applyFont="1" applyBorder="1" applyAlignment="1" applyProtection="1">
      <alignment horizontal="justify" vertical="center" wrapText="1"/>
    </xf>
    <xf numFmtId="0" fontId="3" fillId="0" borderId="4" xfId="0" applyFont="1" applyBorder="1" applyAlignment="1" applyProtection="1">
      <alignment horizontal="justify" vertical="center" wrapText="1"/>
    </xf>
    <xf numFmtId="0" fontId="3" fillId="0" borderId="3" xfId="0" applyFont="1" applyBorder="1" applyAlignment="1" applyProtection="1">
      <alignment horizontal="justify" vertical="center" wrapText="1"/>
    </xf>
    <xf numFmtId="0" fontId="3" fillId="0" borderId="32" xfId="0" applyFont="1" applyBorder="1" applyAlignment="1" applyProtection="1">
      <alignment horizontal="left" vertical="center"/>
    </xf>
    <xf numFmtId="0" fontId="3" fillId="0" borderId="32" xfId="0" applyFont="1" applyFill="1" applyBorder="1" applyAlignment="1" applyProtection="1">
      <alignment horizontal="left" vertical="center" wrapText="1"/>
    </xf>
    <xf numFmtId="0" fontId="3" fillId="0" borderId="4" xfId="0" applyFont="1" applyFill="1" applyBorder="1" applyAlignment="1" applyProtection="1">
      <alignment horizontal="left" vertical="center" wrapText="1"/>
    </xf>
    <xf numFmtId="0" fontId="3" fillId="0" borderId="2" xfId="0" applyFont="1" applyBorder="1" applyAlignment="1" applyProtection="1">
      <alignment horizontal="left" vertical="center" wrapText="1"/>
    </xf>
    <xf numFmtId="0" fontId="3" fillId="0" borderId="4" xfId="0" applyFont="1" applyBorder="1" applyAlignment="1" applyProtection="1">
      <alignment horizontal="left" vertical="center" wrapText="1"/>
    </xf>
    <xf numFmtId="0" fontId="3" fillId="0" borderId="3" xfId="0" applyFont="1" applyBorder="1" applyAlignment="1" applyProtection="1">
      <alignment horizontal="left" vertical="center" wrapText="1"/>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6" fillId="8" borderId="11" xfId="0" applyFont="1" applyFill="1" applyBorder="1" applyAlignment="1" applyProtection="1">
      <alignment horizontal="center" vertical="center" wrapText="1"/>
    </xf>
    <xf numFmtId="0" fontId="6" fillId="8" borderId="12" xfId="0" applyFont="1" applyFill="1" applyBorder="1" applyAlignment="1" applyProtection="1">
      <alignment horizontal="center" vertical="center"/>
    </xf>
    <xf numFmtId="0" fontId="6" fillId="8" borderId="13" xfId="0" applyFont="1" applyFill="1" applyBorder="1" applyAlignment="1" applyProtection="1">
      <alignment horizontal="center" vertical="center"/>
    </xf>
    <xf numFmtId="0" fontId="3" fillId="8" borderId="16" xfId="0" applyFont="1" applyFill="1" applyBorder="1" applyAlignment="1" applyProtection="1">
      <alignment horizontal="justify" vertical="top" wrapText="1"/>
    </xf>
    <xf numFmtId="0" fontId="3" fillId="8" borderId="5" xfId="0" applyFont="1" applyFill="1" applyBorder="1" applyAlignment="1" applyProtection="1">
      <alignment horizontal="justify" vertical="top" wrapText="1"/>
    </xf>
    <xf numFmtId="0" fontId="3" fillId="8" borderId="31" xfId="0" applyFont="1" applyFill="1" applyBorder="1" applyAlignment="1" applyProtection="1">
      <alignment horizontal="justify" vertical="top" wrapText="1"/>
    </xf>
    <xf numFmtId="0" fontId="3" fillId="8" borderId="27" xfId="0" applyFont="1" applyFill="1" applyBorder="1" applyAlignment="1" applyProtection="1">
      <alignment horizontal="justify" vertical="top" wrapText="1"/>
    </xf>
    <xf numFmtId="0" fontId="3" fillId="8" borderId="0" xfId="0" applyFont="1" applyFill="1" applyBorder="1" applyAlignment="1" applyProtection="1">
      <alignment horizontal="justify" vertical="top" wrapText="1"/>
    </xf>
    <xf numFmtId="0" fontId="3" fillId="8" borderId="28" xfId="0" applyFont="1" applyFill="1" applyBorder="1" applyAlignment="1" applyProtection="1">
      <alignment horizontal="justify" vertical="top" wrapText="1"/>
    </xf>
    <xf numFmtId="0" fontId="3" fillId="0" borderId="16" xfId="0" applyFont="1" applyBorder="1" applyAlignment="1" applyProtection="1">
      <alignment horizontal="justify" vertical="center" wrapText="1"/>
      <protection locked="0"/>
    </xf>
    <xf numFmtId="0" fontId="3" fillId="0" borderId="5" xfId="0" applyFont="1" applyBorder="1" applyAlignment="1" applyProtection="1">
      <alignment horizontal="justify" vertical="center" wrapText="1"/>
      <protection locked="0"/>
    </xf>
    <xf numFmtId="0" fontId="3" fillId="0" borderId="31" xfId="0" applyFont="1" applyBorder="1" applyAlignment="1" applyProtection="1">
      <alignment horizontal="justify" vertical="center" wrapText="1"/>
      <protection locked="0"/>
    </xf>
    <xf numFmtId="0" fontId="3" fillId="0" borderId="32" xfId="0" applyFont="1" applyBorder="1" applyAlignment="1" applyProtection="1">
      <alignment horizontal="justify" vertical="center" wrapText="1"/>
    </xf>
    <xf numFmtId="0" fontId="1" fillId="10" borderId="18" xfId="0" applyFont="1" applyFill="1" applyBorder="1" applyAlignment="1" applyProtection="1">
      <alignment horizontal="justify" vertical="center" wrapText="1"/>
    </xf>
    <xf numFmtId="0" fontId="3" fillId="10" borderId="9" xfId="0" applyFont="1" applyFill="1" applyBorder="1" applyAlignment="1" applyProtection="1">
      <alignment horizontal="justify" vertical="center" wrapText="1"/>
    </xf>
    <xf numFmtId="0" fontId="3" fillId="10" borderId="19" xfId="0" applyFont="1" applyFill="1" applyBorder="1" applyAlignment="1" applyProtection="1">
      <alignment horizontal="justify" vertical="center" wrapText="1"/>
    </xf>
    <xf numFmtId="0" fontId="3" fillId="10" borderId="18" xfId="0" applyFont="1" applyFill="1" applyBorder="1" applyAlignment="1" applyProtection="1">
      <alignment horizontal="justify" vertical="center" wrapText="1"/>
    </xf>
    <xf numFmtId="0" fontId="3" fillId="10" borderId="32" xfId="0" applyFont="1" applyFill="1" applyBorder="1" applyAlignment="1" applyProtection="1">
      <alignment horizontal="left" vertical="center"/>
      <protection locked="0"/>
    </xf>
    <xf numFmtId="0" fontId="3" fillId="10" borderId="4" xfId="0" applyFont="1" applyFill="1" applyBorder="1" applyAlignment="1" applyProtection="1">
      <alignment horizontal="left" vertical="center"/>
      <protection locked="0"/>
    </xf>
    <xf numFmtId="0" fontId="3" fillId="10" borderId="33" xfId="0" applyFont="1" applyFill="1" applyBorder="1" applyAlignment="1" applyProtection="1">
      <alignment horizontal="left" vertical="center"/>
      <protection locked="0"/>
    </xf>
    <xf numFmtId="0" fontId="3" fillId="0" borderId="32" xfId="0" applyFont="1" applyBorder="1" applyAlignment="1" applyProtection="1">
      <alignment horizontal="left" vertical="center" wrapText="1"/>
    </xf>
    <xf numFmtId="0" fontId="6" fillId="10" borderId="11" xfId="0" applyFont="1" applyFill="1" applyBorder="1" applyAlignment="1" applyProtection="1">
      <alignment horizontal="center" vertical="center"/>
    </xf>
    <xf numFmtId="0" fontId="6" fillId="10" borderId="12" xfId="0" applyFont="1" applyFill="1" applyBorder="1" applyAlignment="1" applyProtection="1">
      <alignment horizontal="center" vertical="center"/>
    </xf>
    <xf numFmtId="0" fontId="6" fillId="10" borderId="13" xfId="0" applyFont="1" applyFill="1" applyBorder="1" applyAlignment="1" applyProtection="1">
      <alignment horizontal="center" vertical="center"/>
    </xf>
    <xf numFmtId="0" fontId="15" fillId="0" borderId="10" xfId="0" applyFont="1" applyBorder="1" applyAlignment="1" applyProtection="1">
      <alignment horizontal="justify" vertical="center" wrapText="1"/>
      <protection locked="0"/>
    </xf>
    <xf numFmtId="0" fontId="15" fillId="0" borderId="21" xfId="0" applyFont="1" applyBorder="1" applyAlignment="1" applyProtection="1">
      <alignment horizontal="justify" vertical="center" wrapText="1"/>
      <protection locked="0"/>
    </xf>
    <xf numFmtId="0" fontId="15" fillId="0" borderId="14" xfId="0" applyFont="1" applyBorder="1" applyAlignment="1" applyProtection="1">
      <alignment horizontal="justify" vertical="center" wrapText="1"/>
      <protection locked="0"/>
    </xf>
    <xf numFmtId="0" fontId="15" fillId="0" borderId="1" xfId="0" applyFont="1" applyBorder="1" applyAlignment="1" applyProtection="1">
      <alignment horizontal="justify" vertical="center" wrapText="1"/>
      <protection locked="0"/>
    </xf>
    <xf numFmtId="0" fontId="15" fillId="0" borderId="15" xfId="0" applyFont="1" applyBorder="1" applyAlignment="1" applyProtection="1">
      <alignment horizontal="justify" vertical="center" wrapText="1"/>
      <protection locked="0"/>
    </xf>
    <xf numFmtId="0" fontId="17" fillId="7" borderId="18" xfId="0" applyFont="1" applyFill="1" applyBorder="1" applyAlignment="1" applyProtection="1">
      <alignment horizontal="justify" vertical="center" wrapText="1"/>
    </xf>
    <xf numFmtId="0" fontId="15" fillId="7" borderId="9" xfId="0" applyFont="1" applyFill="1" applyBorder="1" applyAlignment="1" applyProtection="1">
      <alignment horizontal="justify" vertical="center" wrapText="1"/>
    </xf>
    <xf numFmtId="0" fontId="15" fillId="7" borderId="19" xfId="0" applyFont="1" applyFill="1" applyBorder="1" applyAlignment="1" applyProtection="1">
      <alignment horizontal="justify" vertical="center" wrapText="1"/>
    </xf>
    <xf numFmtId="0" fontId="15" fillId="0" borderId="22" xfId="0" applyFont="1" applyBorder="1" applyAlignment="1" applyProtection="1">
      <alignment horizontal="justify" vertical="center" wrapText="1"/>
      <protection locked="0"/>
    </xf>
    <xf numFmtId="0" fontId="15" fillId="0" borderId="23" xfId="0" applyFont="1" applyBorder="1" applyAlignment="1" applyProtection="1">
      <alignment horizontal="justify" vertical="center" wrapText="1"/>
      <protection locked="0"/>
    </xf>
    <xf numFmtId="0" fontId="15" fillId="0" borderId="24" xfId="0" applyFont="1" applyBorder="1" applyAlignment="1" applyProtection="1">
      <alignment horizontal="justify" vertical="center" wrapText="1"/>
      <protection locked="0"/>
    </xf>
    <xf numFmtId="0" fontId="15" fillId="0" borderId="32" xfId="0" applyFont="1" applyBorder="1" applyAlignment="1" applyProtection="1">
      <alignment horizontal="justify" vertical="center" wrapText="1"/>
    </xf>
    <xf numFmtId="0" fontId="15" fillId="0" borderId="4" xfId="0" applyFont="1" applyBorder="1" applyAlignment="1" applyProtection="1">
      <alignment horizontal="justify" vertical="center" wrapText="1"/>
    </xf>
    <xf numFmtId="0" fontId="15" fillId="0" borderId="3" xfId="0" applyFont="1" applyBorder="1" applyAlignment="1" applyProtection="1">
      <alignment horizontal="justify" vertical="center" wrapText="1"/>
    </xf>
    <xf numFmtId="0" fontId="15" fillId="0" borderId="2" xfId="0" applyFont="1" applyBorder="1" applyAlignment="1" applyProtection="1">
      <alignment horizontal="justify" vertical="center" wrapText="1"/>
    </xf>
    <xf numFmtId="0" fontId="3" fillId="7" borderId="18" xfId="0" applyFont="1" applyFill="1" applyBorder="1" applyAlignment="1" applyProtection="1">
      <alignment horizontal="justify" vertical="center" wrapText="1"/>
    </xf>
    <xf numFmtId="0" fontId="16" fillId="7" borderId="11" xfId="0" applyFont="1" applyFill="1" applyBorder="1" applyAlignment="1" applyProtection="1">
      <alignment horizontal="center" vertical="center"/>
    </xf>
    <xf numFmtId="0" fontId="16" fillId="7" borderId="12" xfId="0" applyFont="1" applyFill="1" applyBorder="1" applyAlignment="1" applyProtection="1">
      <alignment horizontal="center" vertical="center"/>
    </xf>
    <xf numFmtId="0" fontId="16" fillId="7" borderId="13" xfId="0" applyFont="1" applyFill="1" applyBorder="1" applyAlignment="1" applyProtection="1">
      <alignment horizontal="center" vertical="center"/>
    </xf>
    <xf numFmtId="0" fontId="14" fillId="2" borderId="1" xfId="0" applyFont="1" applyFill="1" applyBorder="1" applyAlignment="1" applyProtection="1">
      <alignment horizontal="center" vertical="center"/>
      <protection locked="0"/>
    </xf>
    <xf numFmtId="0" fontId="3" fillId="0" borderId="40" xfId="0" applyFont="1" applyBorder="1" applyAlignment="1" applyProtection="1">
      <alignment horizontal="justify" vertical="top" wrapText="1"/>
      <protection locked="0"/>
    </xf>
    <xf numFmtId="0" fontId="3" fillId="0" borderId="41" xfId="0" applyFont="1" applyBorder="1" applyAlignment="1" applyProtection="1">
      <alignment horizontal="justify" vertical="top" wrapText="1"/>
      <protection locked="0"/>
    </xf>
    <xf numFmtId="0" fontId="3" fillId="0" borderId="42" xfId="0" applyFont="1" applyBorder="1" applyAlignment="1" applyProtection="1">
      <alignment horizontal="justify" vertical="top" wrapText="1"/>
      <protection locked="0"/>
    </xf>
    <xf numFmtId="0" fontId="6" fillId="5" borderId="11" xfId="0" applyFont="1" applyFill="1" applyBorder="1" applyAlignment="1" applyProtection="1">
      <alignment horizontal="left" vertical="center" wrapText="1"/>
    </xf>
    <xf numFmtId="0" fontId="6" fillId="5" borderId="12" xfId="0" applyFont="1" applyFill="1" applyBorder="1" applyAlignment="1" applyProtection="1">
      <alignment horizontal="left" vertical="center"/>
    </xf>
    <xf numFmtId="0" fontId="6" fillId="5" borderId="13" xfId="0" applyFont="1" applyFill="1" applyBorder="1" applyAlignment="1" applyProtection="1">
      <alignment horizontal="left" vertical="center"/>
    </xf>
    <xf numFmtId="0" fontId="3" fillId="0" borderId="14" xfId="0" applyFont="1" applyBorder="1" applyAlignment="1" applyProtection="1">
      <alignment horizontal="justify" vertical="top" wrapText="1"/>
      <protection locked="0"/>
    </xf>
    <xf numFmtId="0" fontId="3" fillId="0" borderId="1" xfId="0" applyFont="1" applyBorder="1" applyAlignment="1" applyProtection="1">
      <alignment horizontal="justify" vertical="top" wrapText="1"/>
      <protection locked="0"/>
    </xf>
    <xf numFmtId="0" fontId="3" fillId="0" borderId="15" xfId="0" applyFont="1" applyBorder="1" applyAlignment="1" applyProtection="1">
      <alignment horizontal="justify" vertical="top" wrapText="1"/>
      <protection locked="0"/>
    </xf>
    <xf numFmtId="0" fontId="3" fillId="0" borderId="22" xfId="0" applyFont="1" applyBorder="1" applyAlignment="1" applyProtection="1">
      <alignment horizontal="justify" vertical="top" wrapText="1"/>
      <protection locked="0"/>
    </xf>
    <xf numFmtId="0" fontId="3" fillId="0" borderId="23" xfId="0" applyFont="1" applyBorder="1" applyAlignment="1" applyProtection="1">
      <alignment horizontal="justify" vertical="top" wrapText="1"/>
      <protection locked="0"/>
    </xf>
    <xf numFmtId="0" fontId="3" fillId="0" borderId="24" xfId="0" applyFont="1" applyBorder="1" applyAlignment="1" applyProtection="1">
      <alignment horizontal="justify" vertical="top" wrapText="1"/>
      <protection locked="0"/>
    </xf>
    <xf numFmtId="0" fontId="3" fillId="11" borderId="18" xfId="0" applyFont="1" applyFill="1" applyBorder="1" applyAlignment="1" applyProtection="1">
      <alignment horizontal="justify" vertical="center" wrapText="1"/>
    </xf>
    <xf numFmtId="0" fontId="3" fillId="11" borderId="9" xfId="0" applyFont="1" applyFill="1" applyBorder="1" applyAlignment="1" applyProtection="1">
      <alignment horizontal="justify" vertical="center" wrapText="1"/>
    </xf>
    <xf numFmtId="0" fontId="3" fillId="11" borderId="19" xfId="0" applyFont="1" applyFill="1" applyBorder="1" applyAlignment="1" applyProtection="1">
      <alignment horizontal="justify" vertical="center" wrapText="1"/>
    </xf>
    <xf numFmtId="0" fontId="3" fillId="0" borderId="20" xfId="0" applyFont="1" applyBorder="1" applyAlignment="1" applyProtection="1">
      <alignment horizontal="justify" vertical="top" wrapText="1"/>
      <protection locked="0"/>
    </xf>
    <xf numFmtId="0" fontId="3" fillId="0" borderId="10" xfId="0" applyFont="1" applyBorder="1" applyAlignment="1" applyProtection="1">
      <alignment horizontal="justify" vertical="top" wrapText="1"/>
      <protection locked="0"/>
    </xf>
    <xf numFmtId="0" fontId="3" fillId="0" borderId="21" xfId="0" applyFont="1" applyBorder="1" applyAlignment="1" applyProtection="1">
      <alignment horizontal="justify" vertical="top" wrapText="1"/>
      <protection locked="0"/>
    </xf>
    <xf numFmtId="0" fontId="1" fillId="11" borderId="18" xfId="0" applyFont="1" applyFill="1" applyBorder="1" applyAlignment="1" applyProtection="1">
      <alignment horizontal="justify" vertical="center" wrapText="1"/>
    </xf>
    <xf numFmtId="9" fontId="9" fillId="3" borderId="1" xfId="0" applyNumberFormat="1" applyFont="1" applyFill="1" applyBorder="1" applyAlignment="1" applyProtection="1">
      <alignment horizontal="center" vertical="center"/>
    </xf>
    <xf numFmtId="0" fontId="6" fillId="11" borderId="11" xfId="0" applyFont="1" applyFill="1" applyBorder="1" applyAlignment="1" applyProtection="1">
      <alignment horizontal="center" vertical="center" wrapText="1"/>
    </xf>
    <xf numFmtId="0" fontId="6" fillId="11" borderId="12" xfId="0" applyFont="1" applyFill="1" applyBorder="1" applyAlignment="1" applyProtection="1">
      <alignment horizontal="center" vertical="center"/>
    </xf>
    <xf numFmtId="0" fontId="6" fillId="11" borderId="13" xfId="0" applyFont="1" applyFill="1" applyBorder="1" applyAlignment="1" applyProtection="1">
      <alignment horizontal="center" vertical="center"/>
    </xf>
  </cellXfs>
  <cellStyles count="2">
    <cellStyle name="Normal" xfId="0" builtinId="0"/>
    <cellStyle name="Porcentaje" xfId="1" builtinId="5"/>
  </cellStyles>
  <dxfs count="36">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92D050"/>
        </patternFill>
      </fill>
    </dxf>
    <dxf>
      <font>
        <b/>
        <i val="0"/>
      </font>
      <fill>
        <patternFill>
          <bgColor rgb="FFFFC000"/>
        </patternFill>
      </fill>
    </dxf>
    <dxf>
      <font>
        <b/>
        <i val="0"/>
      </font>
      <fill>
        <patternFill>
          <bgColor rgb="FFFF000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s>
  <tableStyles count="0" defaultTableStyle="TableStyleMedium2" defaultPivotStyle="PivotStyleLight16"/>
  <colors>
    <mruColors>
      <color rgb="FF66FFFF"/>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127000</xdr:colOff>
      <xdr:row>27</xdr:row>
      <xdr:rowOff>42333</xdr:rowOff>
    </xdr:from>
    <xdr:ext cx="6868583" cy="1617312"/>
    <xdr:pic>
      <xdr:nvPicPr>
        <xdr:cNvPr id="2" name="Imagen 1">
          <a:extLst>
            <a:ext uri="{FF2B5EF4-FFF2-40B4-BE49-F238E27FC236}">
              <a16:creationId xmlns:a16="http://schemas.microsoft.com/office/drawing/2014/main" id="{372948BD-94D4-4DA4-9BE8-B25EFA1C84B8}"/>
            </a:ext>
          </a:extLst>
        </xdr:cNvPr>
        <xdr:cNvPicPr>
          <a:picLocks noChangeAspect="1"/>
        </xdr:cNvPicPr>
      </xdr:nvPicPr>
      <xdr:blipFill>
        <a:blip xmlns:r="http://schemas.openxmlformats.org/officeDocument/2006/relationships" r:embed="rId1"/>
        <a:stretch>
          <a:fillRect/>
        </a:stretch>
      </xdr:blipFill>
      <xdr:spPr>
        <a:xfrm>
          <a:off x="127000" y="4833408"/>
          <a:ext cx="6868583" cy="1617312"/>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RGG%20OCI%20IDRD%202018\Seguimiento%20Gesti&#243;n%20OCI%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gramación Auditorias"/>
      <sheetName val="Pendientes"/>
      <sheetName val="Rendición Informes"/>
      <sheetName val="CRONOGRAMA"/>
      <sheetName val="Calendario"/>
      <sheetName val="Equipo de Trabajo"/>
      <sheetName val="Reuniones IDRD"/>
      <sheetName val="Medidas Austeridad"/>
      <sheetName val="Auditoria Regular CB"/>
      <sheetName val="Evaluación PA"/>
      <sheetName val="Autoevaluación PA"/>
      <sheetName val="Criterios de Auditoría"/>
      <sheetName val="e-censo"/>
      <sheetName val="Horario Feb"/>
      <sheetName val="Horario Mar"/>
      <sheetName val="Novedades personal"/>
      <sheetName val="Retro Seguimientos"/>
    </sheetNames>
    <sheetDataSet>
      <sheetData sheetId="0"/>
      <sheetData sheetId="1"/>
      <sheetData sheetId="2"/>
      <sheetData sheetId="3"/>
      <sheetData sheetId="4">
        <row r="1">
          <cell r="B1">
            <v>2018</v>
          </cell>
          <cell r="C1" t="str">
            <v>febrero</v>
          </cell>
        </row>
        <row r="2">
          <cell r="B2" t="str">
            <v>LUNES</v>
          </cell>
        </row>
        <row r="15">
          <cell r="B15">
            <v>2018</v>
          </cell>
          <cell r="C15" t="str">
            <v>marzo</v>
          </cell>
        </row>
        <row r="29">
          <cell r="B29">
            <v>2018</v>
          </cell>
          <cell r="C29" t="str">
            <v>abril</v>
          </cell>
        </row>
        <row r="43">
          <cell r="B43">
            <v>2018</v>
          </cell>
          <cell r="C43" t="str">
            <v>mayo</v>
          </cell>
        </row>
        <row r="57">
          <cell r="B57">
            <v>2018</v>
          </cell>
          <cell r="C57" t="str">
            <v>junio</v>
          </cell>
        </row>
        <row r="71">
          <cell r="B71">
            <v>2018</v>
          </cell>
          <cell r="C71" t="str">
            <v>julio</v>
          </cell>
        </row>
        <row r="85">
          <cell r="B85">
            <v>2018</v>
          </cell>
          <cell r="C85" t="str">
            <v>agosto</v>
          </cell>
        </row>
        <row r="99">
          <cell r="B99">
            <v>2018</v>
          </cell>
          <cell r="C99" t="str">
            <v>septiembre</v>
          </cell>
        </row>
        <row r="113">
          <cell r="B113">
            <v>2018</v>
          </cell>
          <cell r="C113" t="str">
            <v>octubre</v>
          </cell>
        </row>
        <row r="127">
          <cell r="B127">
            <v>2018</v>
          </cell>
          <cell r="C127" t="str">
            <v>noviembre</v>
          </cell>
        </row>
        <row r="141">
          <cell r="B141">
            <v>2018</v>
          </cell>
          <cell r="C141" t="str">
            <v>diciembre</v>
          </cell>
        </row>
        <row r="155">
          <cell r="B155">
            <v>2019</v>
          </cell>
          <cell r="C155" t="str">
            <v>enero</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vmlDrawing" Target="../drawings/vmlDrawing9.v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vmlDrawing" Target="../drawings/vmlDrawing11.v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6"/>
  <sheetViews>
    <sheetView topLeftCell="A16" zoomScale="90" zoomScaleNormal="90" workbookViewId="0">
      <selection activeCell="A39" sqref="A39:D45"/>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104" t="s">
        <v>54</v>
      </c>
      <c r="B1" s="104"/>
      <c r="C1" s="104"/>
      <c r="D1" s="104"/>
      <c r="E1" s="104"/>
      <c r="F1" s="104"/>
      <c r="G1" s="104"/>
      <c r="H1" s="104"/>
    </row>
    <row r="3" spans="1:8" ht="35.25" customHeight="1" x14ac:dyDescent="0.25">
      <c r="A3" s="105" t="s">
        <v>0</v>
      </c>
      <c r="B3" s="106"/>
      <c r="C3" s="37" t="s">
        <v>138</v>
      </c>
      <c r="D3" s="107" t="s">
        <v>1</v>
      </c>
      <c r="E3" s="107"/>
      <c r="F3" s="108">
        <f ca="1">TODAY()</f>
        <v>43690</v>
      </c>
      <c r="G3" s="108"/>
      <c r="H3" s="108"/>
    </row>
    <row r="4" spans="1:8" ht="5.0999999999999996" customHeight="1" x14ac:dyDescent="0.25">
      <c r="A4" s="2"/>
      <c r="D4" s="3"/>
      <c r="E4" s="3"/>
      <c r="F4" s="4"/>
      <c r="G4" s="4"/>
    </row>
    <row r="5" spans="1:8" ht="26.1" customHeight="1" x14ac:dyDescent="0.25">
      <c r="A5" s="5" t="s">
        <v>2</v>
      </c>
      <c r="B5" s="109" t="s">
        <v>101</v>
      </c>
      <c r="C5" s="109"/>
      <c r="D5" s="109"/>
      <c r="E5" s="109"/>
      <c r="F5" s="109"/>
      <c r="G5" s="109"/>
      <c r="H5" s="109"/>
    </row>
    <row r="6" spans="1:8" ht="26.1" customHeight="1" x14ac:dyDescent="0.25">
      <c r="A6" s="5" t="s">
        <v>55</v>
      </c>
      <c r="B6" s="101" t="s">
        <v>103</v>
      </c>
      <c r="C6" s="102"/>
      <c r="D6" s="102"/>
      <c r="E6" s="102"/>
      <c r="F6" s="102"/>
      <c r="G6" s="102"/>
      <c r="H6" s="103"/>
    </row>
    <row r="7" spans="1:8" ht="15" customHeight="1" thickBot="1" x14ac:dyDescent="0.3"/>
    <row r="8" spans="1:8" s="14" customFormat="1" ht="30" customHeight="1" thickTop="1" x14ac:dyDescent="0.25">
      <c r="A8" s="72" t="s">
        <v>97</v>
      </c>
      <c r="B8" s="73"/>
      <c r="C8" s="73"/>
      <c r="D8" s="73"/>
      <c r="E8" s="73"/>
      <c r="F8" s="73"/>
      <c r="G8" s="73"/>
      <c r="H8" s="74"/>
    </row>
    <row r="9" spans="1:8" s="15" customFormat="1" ht="39.950000000000003" customHeight="1" x14ac:dyDescent="0.25">
      <c r="A9" s="75" t="s">
        <v>20</v>
      </c>
      <c r="B9" s="76"/>
      <c r="C9" s="76"/>
      <c r="D9" s="77"/>
      <c r="E9" s="33" t="s">
        <v>22</v>
      </c>
      <c r="F9" s="33" t="s">
        <v>23</v>
      </c>
      <c r="G9" s="33" t="s">
        <v>24</v>
      </c>
      <c r="H9" s="34" t="s">
        <v>91</v>
      </c>
    </row>
    <row r="10" spans="1:8" s="15" customFormat="1" ht="30" customHeight="1" x14ac:dyDescent="0.25">
      <c r="A10" s="69" t="s">
        <v>18</v>
      </c>
      <c r="B10" s="70"/>
      <c r="C10" s="70"/>
      <c r="D10" s="71"/>
      <c r="E10" s="7">
        <f>+PME!D10</f>
        <v>0</v>
      </c>
      <c r="F10" s="7">
        <f>+PME!H11</f>
        <v>0</v>
      </c>
      <c r="G10" s="7">
        <f>+PME!D12</f>
        <v>0</v>
      </c>
      <c r="H10" s="40">
        <f>IFERROR(+G10/F10,0)</f>
        <v>0</v>
      </c>
    </row>
    <row r="11" spans="1:8" s="15" customFormat="1" ht="30" customHeight="1" x14ac:dyDescent="0.25">
      <c r="A11" s="69" t="s">
        <v>19</v>
      </c>
      <c r="B11" s="70"/>
      <c r="C11" s="70"/>
      <c r="D11" s="71"/>
      <c r="E11" s="7">
        <f>+PMI!D15</f>
        <v>2</v>
      </c>
      <c r="F11" s="7">
        <f>+PMI!H16</f>
        <v>2</v>
      </c>
      <c r="G11" s="7">
        <f>+PMI!D17</f>
        <v>1</v>
      </c>
      <c r="H11" s="16">
        <f>+G11/F11</f>
        <v>0.5</v>
      </c>
    </row>
    <row r="12" spans="1:8" s="15" customFormat="1" ht="30" customHeight="1" x14ac:dyDescent="0.25">
      <c r="A12" s="69" t="s">
        <v>47</v>
      </c>
      <c r="B12" s="70"/>
      <c r="C12" s="70"/>
      <c r="D12" s="71"/>
      <c r="E12" s="7">
        <f>+MRG!D11</f>
        <v>2</v>
      </c>
      <c r="F12" s="7">
        <f>+MRG!H12</f>
        <v>2</v>
      </c>
      <c r="G12" s="7">
        <f>+MRG!D13</f>
        <v>2</v>
      </c>
      <c r="H12" s="16">
        <f>+G12/F12</f>
        <v>1</v>
      </c>
    </row>
    <row r="13" spans="1:8" s="15" customFormat="1" ht="30" customHeight="1" thickBot="1" x14ac:dyDescent="0.3">
      <c r="A13" s="78" t="s">
        <v>28</v>
      </c>
      <c r="B13" s="79"/>
      <c r="C13" s="79"/>
      <c r="D13" s="80"/>
      <c r="E13" s="17">
        <f>SUM(E10:E12)</f>
        <v>4</v>
      </c>
      <c r="F13" s="17">
        <f>SUM(F10:F12)</f>
        <v>4</v>
      </c>
      <c r="G13" s="17">
        <f>SUM(G10:G12)</f>
        <v>3</v>
      </c>
      <c r="H13" s="18">
        <f>+G13/F13</f>
        <v>0.75</v>
      </c>
    </row>
    <row r="14" spans="1:8" s="14" customFormat="1" ht="18.75" thickTop="1" x14ac:dyDescent="0.25"/>
    <row r="15" spans="1:8" s="14" customFormat="1" ht="18.75" thickBot="1" x14ac:dyDescent="0.3"/>
    <row r="16" spans="1:8" s="15" customFormat="1" ht="126.75" thickTop="1" x14ac:dyDescent="0.25">
      <c r="A16" s="95" t="s">
        <v>20</v>
      </c>
      <c r="B16" s="96"/>
      <c r="C16" s="96"/>
      <c r="D16" s="97"/>
      <c r="E16" s="35" t="s">
        <v>25</v>
      </c>
      <c r="F16" s="35" t="s">
        <v>26</v>
      </c>
      <c r="G16" s="35" t="s">
        <v>27</v>
      </c>
      <c r="H16" s="36" t="s">
        <v>91</v>
      </c>
    </row>
    <row r="17" spans="1:8" s="15" customFormat="1" ht="30" customHeight="1" x14ac:dyDescent="0.25">
      <c r="A17" s="69" t="s">
        <v>51</v>
      </c>
      <c r="B17" s="70"/>
      <c r="C17" s="70"/>
      <c r="D17" s="71"/>
      <c r="E17" s="7">
        <f>+MRG!D20</f>
        <v>3</v>
      </c>
      <c r="F17" s="7">
        <f>+MRG!H20</f>
        <v>2</v>
      </c>
      <c r="G17" s="7">
        <f>+MRG!D21</f>
        <v>1</v>
      </c>
      <c r="H17" s="16">
        <f>+G17/F17</f>
        <v>0.5</v>
      </c>
    </row>
    <row r="18" spans="1:8" s="15" customFormat="1" ht="30" customHeight="1" x14ac:dyDescent="0.25">
      <c r="A18" s="69" t="s">
        <v>48</v>
      </c>
      <c r="B18" s="70"/>
      <c r="C18" s="70"/>
      <c r="D18" s="71"/>
      <c r="E18" s="7">
        <f>+IGC!D9</f>
        <v>0</v>
      </c>
      <c r="F18" s="7">
        <f>+IGC!H9</f>
        <v>1</v>
      </c>
      <c r="G18" s="7">
        <f>+IGC!D10</f>
        <v>1</v>
      </c>
      <c r="H18" s="16">
        <f>+G18/F18</f>
        <v>1</v>
      </c>
    </row>
    <row r="19" spans="1:8" s="15" customFormat="1" ht="30" customHeight="1" thickBot="1" x14ac:dyDescent="0.3">
      <c r="A19" s="78" t="s">
        <v>29</v>
      </c>
      <c r="B19" s="79"/>
      <c r="C19" s="79"/>
      <c r="D19" s="80"/>
      <c r="E19" s="17">
        <f>SUM(E17:E18)</f>
        <v>3</v>
      </c>
      <c r="F19" s="17">
        <f>SUM(F17:F18)</f>
        <v>3</v>
      </c>
      <c r="G19" s="17">
        <f>SUM(G17:G18)</f>
        <v>2</v>
      </c>
      <c r="H19" s="18">
        <f>+G19/F19</f>
        <v>0.66666666666666663</v>
      </c>
    </row>
    <row r="20" spans="1:8" s="14" customFormat="1" ht="18.75" thickTop="1" x14ac:dyDescent="0.25"/>
    <row r="21" spans="1:8" s="14" customFormat="1" ht="18.75" thickBot="1" x14ac:dyDescent="0.3"/>
    <row r="22" spans="1:8" s="15" customFormat="1" ht="54.75" thickTop="1" x14ac:dyDescent="0.25">
      <c r="A22" s="95" t="s">
        <v>20</v>
      </c>
      <c r="B22" s="96"/>
      <c r="C22" s="96"/>
      <c r="D22" s="96"/>
      <c r="E22" s="97"/>
      <c r="F22" s="35" t="s">
        <v>92</v>
      </c>
      <c r="G22" s="35" t="s">
        <v>49</v>
      </c>
      <c r="H22" s="19" t="s">
        <v>93</v>
      </c>
    </row>
    <row r="23" spans="1:8" s="15" customFormat="1" ht="30" customHeight="1" thickBot="1" x14ac:dyDescent="0.3">
      <c r="A23" s="98" t="s">
        <v>52</v>
      </c>
      <c r="B23" s="99"/>
      <c r="C23" s="99"/>
      <c r="D23" s="99"/>
      <c r="E23" s="100"/>
      <c r="F23" s="20">
        <f>+RECE!D9</f>
        <v>0</v>
      </c>
      <c r="G23" s="20">
        <f>+RECE!D10</f>
        <v>0</v>
      </c>
      <c r="H23" s="31" t="e">
        <f>G23/F23</f>
        <v>#DIV/0!</v>
      </c>
    </row>
    <row r="24" spans="1:8" s="14" customFormat="1" ht="18.75" thickTop="1" x14ac:dyDescent="0.25"/>
    <row r="25" spans="1:8" s="14" customFormat="1" ht="18.75" thickBot="1" x14ac:dyDescent="0.3"/>
    <row r="26" spans="1:8" s="15" customFormat="1" ht="30" customHeight="1" thickTop="1" thickBot="1" x14ac:dyDescent="0.3">
      <c r="A26" s="81" t="s">
        <v>94</v>
      </c>
      <c r="B26" s="82"/>
      <c r="C26" s="82"/>
      <c r="D26" s="82"/>
      <c r="E26" s="21">
        <f>E13+E19+E23</f>
        <v>7</v>
      </c>
      <c r="F26" s="21">
        <f>F13+F19+F23</f>
        <v>7</v>
      </c>
      <c r="G26" s="22">
        <f>G13+G19+G23</f>
        <v>5</v>
      </c>
      <c r="H26" s="23">
        <f>G26/F26</f>
        <v>0.7142857142857143</v>
      </c>
    </row>
    <row r="27" spans="1:8" s="14" customFormat="1" ht="18.75" thickTop="1" x14ac:dyDescent="0.25"/>
    <row r="28" spans="1:8" s="14" customFormat="1" ht="18" x14ac:dyDescent="0.25"/>
    <row r="29" spans="1:8" s="14" customFormat="1" ht="18" x14ac:dyDescent="0.25"/>
    <row r="30" spans="1:8" s="14" customFormat="1" ht="18" x14ac:dyDescent="0.25"/>
    <row r="31" spans="1:8" s="14" customFormat="1" ht="18" x14ac:dyDescent="0.25"/>
    <row r="32" spans="1:8" s="14" customFormat="1" ht="18" x14ac:dyDescent="0.25"/>
    <row r="33" spans="1:8" s="14" customFormat="1" ht="18" x14ac:dyDescent="0.25"/>
    <row r="34" spans="1:8" s="14" customFormat="1" ht="18" x14ac:dyDescent="0.25"/>
    <row r="35" spans="1:8" s="14" customFormat="1" ht="18" x14ac:dyDescent="0.25"/>
    <row r="36" spans="1:8" s="14" customFormat="1" ht="18" x14ac:dyDescent="0.25"/>
    <row r="37" spans="1:8" s="14" customFormat="1" ht="18" x14ac:dyDescent="0.25"/>
    <row r="38" spans="1:8" s="14" customFormat="1" ht="18.75" thickBot="1" x14ac:dyDescent="0.3"/>
    <row r="39" spans="1:8" ht="15.75" thickTop="1" x14ac:dyDescent="0.25">
      <c r="A39" s="83" t="s">
        <v>139</v>
      </c>
      <c r="B39" s="84"/>
      <c r="C39" s="84"/>
      <c r="D39" s="84"/>
      <c r="E39" s="89" t="s">
        <v>134</v>
      </c>
      <c r="F39" s="89"/>
      <c r="G39" s="89"/>
      <c r="H39" s="90"/>
    </row>
    <row r="40" spans="1:8" x14ac:dyDescent="0.25">
      <c r="A40" s="85"/>
      <c r="B40" s="86"/>
      <c r="C40" s="86"/>
      <c r="D40" s="86"/>
      <c r="E40" s="91"/>
      <c r="F40" s="91"/>
      <c r="G40" s="91"/>
      <c r="H40" s="92"/>
    </row>
    <row r="41" spans="1:8" x14ac:dyDescent="0.25">
      <c r="A41" s="85"/>
      <c r="B41" s="86"/>
      <c r="C41" s="86"/>
      <c r="D41" s="86"/>
      <c r="E41" s="91"/>
      <c r="F41" s="91"/>
      <c r="G41" s="91"/>
      <c r="H41" s="92"/>
    </row>
    <row r="42" spans="1:8" x14ac:dyDescent="0.25">
      <c r="A42" s="85"/>
      <c r="B42" s="86"/>
      <c r="C42" s="86"/>
      <c r="D42" s="86"/>
      <c r="E42" s="91"/>
      <c r="F42" s="91"/>
      <c r="G42" s="91"/>
      <c r="H42" s="92"/>
    </row>
    <row r="43" spans="1:8" x14ac:dyDescent="0.25">
      <c r="A43" s="85"/>
      <c r="B43" s="86"/>
      <c r="C43" s="86"/>
      <c r="D43" s="86"/>
      <c r="E43" s="91"/>
      <c r="F43" s="91"/>
      <c r="G43" s="91"/>
      <c r="H43" s="92"/>
    </row>
    <row r="44" spans="1:8" x14ac:dyDescent="0.25">
      <c r="A44" s="85"/>
      <c r="B44" s="86"/>
      <c r="C44" s="86"/>
      <c r="D44" s="86"/>
      <c r="E44" s="91"/>
      <c r="F44" s="91"/>
      <c r="G44" s="91"/>
      <c r="H44" s="92"/>
    </row>
    <row r="45" spans="1:8" ht="15.75" thickBot="1" x14ac:dyDescent="0.3">
      <c r="A45" s="87"/>
      <c r="B45" s="88"/>
      <c r="C45" s="88"/>
      <c r="D45" s="88"/>
      <c r="E45" s="93"/>
      <c r="F45" s="93"/>
      <c r="G45" s="93"/>
      <c r="H45" s="94"/>
    </row>
    <row r="46" spans="1:8" ht="15.75" thickTop="1" x14ac:dyDescent="0.25"/>
  </sheetData>
  <sheetProtection algorithmName="SHA-512" hashValue="CjjlVd6LsfpwaE5SiRgPXDeYjXVjVyMeUiyiCvQ9WUqnD9KgG60ghD0BC8+i6hxFAs/dRSHYQW17uFh9rnQFJA==" saltValue="W8jFhwYfeYhxJ1LeNt2BMg==" spinCount="100000" sheet="1" objects="1" scenarios="1"/>
  <mergeCells count="21">
    <mergeCell ref="B6:H6"/>
    <mergeCell ref="A1:H1"/>
    <mergeCell ref="A3:B3"/>
    <mergeCell ref="D3:E3"/>
    <mergeCell ref="F3:H3"/>
    <mergeCell ref="B5:H5"/>
    <mergeCell ref="A19:D19"/>
    <mergeCell ref="A26:D26"/>
    <mergeCell ref="A39:D45"/>
    <mergeCell ref="E39:H45"/>
    <mergeCell ref="A13:D13"/>
    <mergeCell ref="A16:D16"/>
    <mergeCell ref="A17:D17"/>
    <mergeCell ref="A18:D18"/>
    <mergeCell ref="A23:E23"/>
    <mergeCell ref="A22:E22"/>
    <mergeCell ref="A10:D10"/>
    <mergeCell ref="A11:D11"/>
    <mergeCell ref="A12:D12"/>
    <mergeCell ref="A8:H8"/>
    <mergeCell ref="A9:D9"/>
  </mergeCells>
  <conditionalFormatting sqref="H10:H13 H17:H19 H23 H26">
    <cfRule type="cellIs" dxfId="35" priority="13" operator="between">
      <formula>0.71</formula>
      <formula>1</formula>
    </cfRule>
    <cfRule type="cellIs" dxfId="34" priority="14" operator="between">
      <formula>0.31</formula>
      <formula>0.7</formula>
    </cfRule>
    <cfRule type="cellIs" dxfId="33" priority="15" operator="between">
      <formula>0</formula>
      <formula>0.3</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4"/>
  <sheetViews>
    <sheetView topLeftCell="A4" zoomScale="90" zoomScaleNormal="90" workbookViewId="0">
      <selection activeCell="K13" sqref="K13"/>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104" t="s">
        <v>54</v>
      </c>
      <c r="B1" s="104"/>
      <c r="C1" s="104"/>
      <c r="D1" s="104"/>
      <c r="E1" s="104"/>
      <c r="F1" s="104"/>
      <c r="G1" s="104"/>
      <c r="H1" s="104"/>
    </row>
    <row r="3" spans="1:8" ht="30" customHeight="1" x14ac:dyDescent="0.25">
      <c r="A3" s="105" t="s">
        <v>0</v>
      </c>
      <c r="B3" s="106"/>
      <c r="C3" s="32" t="str">
        <f>+Resultados!C3</f>
        <v>1er. trimestre 2019</v>
      </c>
      <c r="D3" s="107" t="s">
        <v>1</v>
      </c>
      <c r="E3" s="107"/>
      <c r="F3" s="108">
        <f ca="1">+Resultados!F3</f>
        <v>43690</v>
      </c>
      <c r="G3" s="108"/>
      <c r="H3" s="108"/>
    </row>
    <row r="4" spans="1:8" ht="5.0999999999999996" customHeight="1" x14ac:dyDescent="0.25">
      <c r="A4" s="2"/>
      <c r="D4" s="3"/>
      <c r="E4" s="3"/>
      <c r="F4" s="4"/>
      <c r="G4" s="4"/>
    </row>
    <row r="5" spans="1:8" ht="26.1" customHeight="1" x14ac:dyDescent="0.25">
      <c r="A5" s="5" t="s">
        <v>2</v>
      </c>
      <c r="B5" s="122" t="str">
        <f>+Resultados!B5</f>
        <v>SUBDIRECCION ADMINISTRATIVA Y FINANCIERA</v>
      </c>
      <c r="C5" s="122"/>
      <c r="D5" s="122"/>
      <c r="E5" s="122"/>
      <c r="F5" s="122"/>
      <c r="G5" s="122"/>
      <c r="H5" s="122"/>
    </row>
    <row r="6" spans="1:8" ht="26.1" customHeight="1" x14ac:dyDescent="0.25">
      <c r="A6" s="5" t="s">
        <v>55</v>
      </c>
      <c r="B6" s="149" t="str">
        <f>+Resultados!B6</f>
        <v>GESTION RECURSOS FISICOS</v>
      </c>
      <c r="C6" s="150"/>
      <c r="D6" s="150"/>
      <c r="E6" s="150"/>
      <c r="F6" s="150"/>
      <c r="G6" s="150"/>
      <c r="H6" s="151"/>
    </row>
    <row r="7" spans="1:8" ht="15" customHeight="1" thickBot="1" x14ac:dyDescent="0.3"/>
    <row r="8" spans="1:8" ht="42.75" customHeight="1" thickTop="1" x14ac:dyDescent="0.25">
      <c r="A8" s="138" t="s">
        <v>82</v>
      </c>
      <c r="B8" s="139"/>
      <c r="C8" s="139"/>
      <c r="D8" s="139"/>
      <c r="E8" s="139"/>
      <c r="F8" s="139"/>
      <c r="G8" s="139"/>
      <c r="H8" s="140"/>
    </row>
    <row r="9" spans="1:8" ht="35.1" customHeight="1" x14ac:dyDescent="0.25">
      <c r="A9" s="119" t="s">
        <v>39</v>
      </c>
      <c r="B9" s="120"/>
      <c r="C9" s="120"/>
      <c r="D9" s="6">
        <v>0</v>
      </c>
      <c r="E9" s="120" t="s">
        <v>40</v>
      </c>
      <c r="F9" s="120"/>
      <c r="G9" s="120"/>
      <c r="H9" s="8"/>
    </row>
    <row r="10" spans="1:8" ht="35.1" customHeight="1" x14ac:dyDescent="0.25">
      <c r="A10" s="141" t="s">
        <v>3</v>
      </c>
      <c r="B10" s="142"/>
      <c r="C10" s="143"/>
      <c r="D10" s="147">
        <f>+D9+H9</f>
        <v>0</v>
      </c>
      <c r="E10" s="120" t="s">
        <v>41</v>
      </c>
      <c r="F10" s="120"/>
      <c r="G10" s="120"/>
      <c r="H10" s="8">
        <v>0</v>
      </c>
    </row>
    <row r="11" spans="1:8" ht="35.1" customHeight="1" x14ac:dyDescent="0.25">
      <c r="A11" s="144"/>
      <c r="B11" s="145"/>
      <c r="C11" s="146"/>
      <c r="D11" s="148"/>
      <c r="E11" s="120" t="s">
        <v>42</v>
      </c>
      <c r="F11" s="120"/>
      <c r="G11" s="120"/>
      <c r="H11" s="13">
        <f>+D10-H10</f>
        <v>0</v>
      </c>
    </row>
    <row r="12" spans="1:8" ht="50.1" customHeight="1" x14ac:dyDescent="0.25">
      <c r="A12" s="119" t="s">
        <v>30</v>
      </c>
      <c r="B12" s="120"/>
      <c r="C12" s="120"/>
      <c r="D12" s="6"/>
      <c r="E12" s="120" t="s">
        <v>4</v>
      </c>
      <c r="F12" s="120"/>
      <c r="G12" s="120"/>
      <c r="H12" s="13">
        <f>+H11-D12</f>
        <v>0</v>
      </c>
    </row>
    <row r="13" spans="1:8" ht="35.1" customHeight="1" x14ac:dyDescent="0.25">
      <c r="A13" s="121" t="s">
        <v>7</v>
      </c>
      <c r="B13" s="122"/>
      <c r="C13" s="122"/>
      <c r="D13" s="38">
        <f>IFERROR(D12/H11,0)</f>
        <v>0</v>
      </c>
      <c r="E13" s="122" t="s">
        <v>8</v>
      </c>
      <c r="F13" s="122"/>
      <c r="G13" s="122"/>
      <c r="H13" s="39">
        <f>IFERROR(+H12/H11,0)</f>
        <v>0</v>
      </c>
    </row>
    <row r="14" spans="1:8" ht="51" customHeight="1" x14ac:dyDescent="0.25">
      <c r="A14" s="123" t="s">
        <v>69</v>
      </c>
      <c r="B14" s="124"/>
      <c r="C14" s="124"/>
      <c r="D14" s="124"/>
      <c r="E14" s="124"/>
      <c r="F14" s="124"/>
      <c r="G14" s="124"/>
      <c r="H14" s="125"/>
    </row>
    <row r="15" spans="1:8" x14ac:dyDescent="0.25">
      <c r="A15" s="110" t="s">
        <v>104</v>
      </c>
      <c r="B15" s="111"/>
      <c r="C15" s="111"/>
      <c r="D15" s="111"/>
      <c r="E15" s="111"/>
      <c r="F15" s="111"/>
      <c r="G15" s="111"/>
      <c r="H15" s="112"/>
    </row>
    <row r="16" spans="1:8" x14ac:dyDescent="0.25">
      <c r="A16" s="110"/>
      <c r="B16" s="111"/>
      <c r="C16" s="111"/>
      <c r="D16" s="111"/>
      <c r="E16" s="111"/>
      <c r="F16" s="111"/>
      <c r="G16" s="111"/>
      <c r="H16" s="112"/>
    </row>
    <row r="17" spans="1:8" x14ac:dyDescent="0.25">
      <c r="A17" s="110"/>
      <c r="B17" s="111"/>
      <c r="C17" s="111"/>
      <c r="D17" s="111"/>
      <c r="E17" s="111"/>
      <c r="F17" s="111"/>
      <c r="G17" s="111"/>
      <c r="H17" s="112"/>
    </row>
    <row r="18" spans="1:8" x14ac:dyDescent="0.25">
      <c r="A18" s="110"/>
      <c r="B18" s="111"/>
      <c r="C18" s="111"/>
      <c r="D18" s="111"/>
      <c r="E18" s="111"/>
      <c r="F18" s="111"/>
      <c r="G18" s="111"/>
      <c r="H18" s="112"/>
    </row>
    <row r="19" spans="1:8" x14ac:dyDescent="0.25">
      <c r="A19" s="110"/>
      <c r="B19" s="111"/>
      <c r="C19" s="111"/>
      <c r="D19" s="111"/>
      <c r="E19" s="111"/>
      <c r="F19" s="111"/>
      <c r="G19" s="111"/>
      <c r="H19" s="112"/>
    </row>
    <row r="20" spans="1:8" x14ac:dyDescent="0.25">
      <c r="A20" s="110"/>
      <c r="B20" s="111"/>
      <c r="C20" s="111"/>
      <c r="D20" s="111"/>
      <c r="E20" s="111"/>
      <c r="F20" s="111"/>
      <c r="G20" s="111"/>
      <c r="H20" s="112"/>
    </row>
    <row r="21" spans="1:8" x14ac:dyDescent="0.25">
      <c r="A21" s="110"/>
      <c r="B21" s="111"/>
      <c r="C21" s="111"/>
      <c r="D21" s="111"/>
      <c r="E21" s="111"/>
      <c r="F21" s="111"/>
      <c r="G21" s="111"/>
      <c r="H21" s="112"/>
    </row>
    <row r="22" spans="1:8" x14ac:dyDescent="0.25">
      <c r="A22" s="126"/>
      <c r="B22" s="127"/>
      <c r="C22" s="127"/>
      <c r="D22" s="127"/>
      <c r="E22" s="127"/>
      <c r="F22" s="127"/>
      <c r="G22" s="127"/>
      <c r="H22" s="128"/>
    </row>
    <row r="23" spans="1:8" ht="66" customHeight="1" x14ac:dyDescent="0.25">
      <c r="A23" s="123" t="s">
        <v>70</v>
      </c>
      <c r="B23" s="124"/>
      <c r="C23" s="124"/>
      <c r="D23" s="124"/>
      <c r="E23" s="124"/>
      <c r="F23" s="124"/>
      <c r="G23" s="124"/>
      <c r="H23" s="125"/>
    </row>
    <row r="24" spans="1:8" x14ac:dyDescent="0.25">
      <c r="A24" s="129" t="s">
        <v>104</v>
      </c>
      <c r="B24" s="130"/>
      <c r="C24" s="130"/>
      <c r="D24" s="130"/>
      <c r="E24" s="130"/>
      <c r="F24" s="130"/>
      <c r="G24" s="130"/>
      <c r="H24" s="131"/>
    </row>
    <row r="25" spans="1:8" x14ac:dyDescent="0.25">
      <c r="A25" s="129"/>
      <c r="B25" s="130"/>
      <c r="C25" s="130"/>
      <c r="D25" s="130"/>
      <c r="E25" s="130"/>
      <c r="F25" s="130"/>
      <c r="G25" s="130"/>
      <c r="H25" s="131"/>
    </row>
    <row r="26" spans="1:8" x14ac:dyDescent="0.25">
      <c r="A26" s="129"/>
      <c r="B26" s="130"/>
      <c r="C26" s="130"/>
      <c r="D26" s="130"/>
      <c r="E26" s="130"/>
      <c r="F26" s="130"/>
      <c r="G26" s="130"/>
      <c r="H26" s="131"/>
    </row>
    <row r="27" spans="1:8" x14ac:dyDescent="0.25">
      <c r="A27" s="129"/>
      <c r="B27" s="130"/>
      <c r="C27" s="130"/>
      <c r="D27" s="130"/>
      <c r="E27" s="130"/>
      <c r="F27" s="130"/>
      <c r="G27" s="130"/>
      <c r="H27" s="131"/>
    </row>
    <row r="28" spans="1:8" x14ac:dyDescent="0.25">
      <c r="A28" s="129"/>
      <c r="B28" s="130"/>
      <c r="C28" s="130"/>
      <c r="D28" s="130"/>
      <c r="E28" s="130"/>
      <c r="F28" s="130"/>
      <c r="G28" s="130"/>
      <c r="H28" s="131"/>
    </row>
    <row r="29" spans="1:8" x14ac:dyDescent="0.25">
      <c r="A29" s="132"/>
      <c r="B29" s="133"/>
      <c r="C29" s="133"/>
      <c r="D29" s="133"/>
      <c r="E29" s="133"/>
      <c r="F29" s="133"/>
      <c r="G29" s="133"/>
      <c r="H29" s="134"/>
    </row>
    <row r="30" spans="1:8" ht="24.95" customHeight="1" x14ac:dyDescent="0.25">
      <c r="A30" s="135" t="s">
        <v>56</v>
      </c>
      <c r="B30" s="136"/>
      <c r="C30" s="136"/>
      <c r="D30" s="136"/>
      <c r="E30" s="136"/>
      <c r="F30" s="136"/>
      <c r="G30" s="136"/>
      <c r="H30" s="137"/>
    </row>
    <row r="31" spans="1:8" x14ac:dyDescent="0.25">
      <c r="A31" s="110" t="s">
        <v>104</v>
      </c>
      <c r="B31" s="111"/>
      <c r="C31" s="111"/>
      <c r="D31" s="111"/>
      <c r="E31" s="111"/>
      <c r="F31" s="111"/>
      <c r="G31" s="111"/>
      <c r="H31" s="112"/>
    </row>
    <row r="32" spans="1:8" x14ac:dyDescent="0.25">
      <c r="A32" s="110"/>
      <c r="B32" s="111"/>
      <c r="C32" s="111"/>
      <c r="D32" s="111"/>
      <c r="E32" s="111"/>
      <c r="F32" s="111"/>
      <c r="G32" s="111"/>
      <c r="H32" s="112"/>
    </row>
    <row r="33" spans="1:8" x14ac:dyDescent="0.25">
      <c r="A33" s="110"/>
      <c r="B33" s="111"/>
      <c r="C33" s="111"/>
      <c r="D33" s="111"/>
      <c r="E33" s="111"/>
      <c r="F33" s="111"/>
      <c r="G33" s="111"/>
      <c r="H33" s="112"/>
    </row>
    <row r="34" spans="1:8" x14ac:dyDescent="0.25">
      <c r="A34" s="110"/>
      <c r="B34" s="111"/>
      <c r="C34" s="111"/>
      <c r="D34" s="111"/>
      <c r="E34" s="111"/>
      <c r="F34" s="111"/>
      <c r="G34" s="111"/>
      <c r="H34" s="112"/>
    </row>
    <row r="35" spans="1:8" x14ac:dyDescent="0.25">
      <c r="A35" s="110"/>
      <c r="B35" s="111"/>
      <c r="C35" s="111"/>
      <c r="D35" s="111"/>
      <c r="E35" s="111"/>
      <c r="F35" s="111"/>
      <c r="G35" s="111"/>
      <c r="H35" s="112"/>
    </row>
    <row r="36" spans="1:8" x14ac:dyDescent="0.25">
      <c r="A36" s="126"/>
      <c r="B36" s="127"/>
      <c r="C36" s="127"/>
      <c r="D36" s="127"/>
      <c r="E36" s="127"/>
      <c r="F36" s="127"/>
      <c r="G36" s="127"/>
      <c r="H36" s="128"/>
    </row>
    <row r="37" spans="1:8" ht="24.95" customHeight="1" x14ac:dyDescent="0.25">
      <c r="A37" s="135" t="s">
        <v>57</v>
      </c>
      <c r="B37" s="136"/>
      <c r="C37" s="136"/>
      <c r="D37" s="136"/>
      <c r="E37" s="136"/>
      <c r="F37" s="136"/>
      <c r="G37" s="136"/>
      <c r="H37" s="137"/>
    </row>
    <row r="38" spans="1:8" x14ac:dyDescent="0.25">
      <c r="A38" s="110" t="s">
        <v>104</v>
      </c>
      <c r="B38" s="111"/>
      <c r="C38" s="111"/>
      <c r="D38" s="111"/>
      <c r="E38" s="111"/>
      <c r="F38" s="111"/>
      <c r="G38" s="111"/>
      <c r="H38" s="112"/>
    </row>
    <row r="39" spans="1:8" x14ac:dyDescent="0.25">
      <c r="A39" s="113"/>
      <c r="B39" s="114"/>
      <c r="C39" s="114"/>
      <c r="D39" s="114"/>
      <c r="E39" s="114"/>
      <c r="F39" s="114"/>
      <c r="G39" s="114"/>
      <c r="H39" s="115"/>
    </row>
    <row r="40" spans="1:8" x14ac:dyDescent="0.25">
      <c r="A40" s="113"/>
      <c r="B40" s="114"/>
      <c r="C40" s="114"/>
      <c r="D40" s="114"/>
      <c r="E40" s="114"/>
      <c r="F40" s="114"/>
      <c r="G40" s="114"/>
      <c r="H40" s="115"/>
    </row>
    <row r="41" spans="1:8" x14ac:dyDescent="0.25">
      <c r="A41" s="113"/>
      <c r="B41" s="114"/>
      <c r="C41" s="114"/>
      <c r="D41" s="114"/>
      <c r="E41" s="114"/>
      <c r="F41" s="114"/>
      <c r="G41" s="114"/>
      <c r="H41" s="115"/>
    </row>
    <row r="42" spans="1:8" x14ac:dyDescent="0.25">
      <c r="A42" s="113"/>
      <c r="B42" s="114"/>
      <c r="C42" s="114"/>
      <c r="D42" s="114"/>
      <c r="E42" s="114"/>
      <c r="F42" s="114"/>
      <c r="G42" s="114"/>
      <c r="H42" s="115"/>
    </row>
    <row r="43" spans="1:8" ht="15.75" thickBot="1" x14ac:dyDescent="0.3">
      <c r="A43" s="116"/>
      <c r="B43" s="117"/>
      <c r="C43" s="117"/>
      <c r="D43" s="117"/>
      <c r="E43" s="117"/>
      <c r="F43" s="117"/>
      <c r="G43" s="117"/>
      <c r="H43" s="118"/>
    </row>
    <row r="44" spans="1:8" ht="15.75" thickTop="1" x14ac:dyDescent="0.25"/>
  </sheetData>
  <sheetProtection algorithmName="SHA-512" hashValue="zz/N0vG+5U+8DNGW04pIXT8OWmqvyddiVM574qrCOFYZ/L5tHfnJToPaNxKF09nQ2wQTjbaw49YJkNMTOkrYnA==" saltValue="08SeYjZC3+OtfChilwL/pg==" spinCount="100000" sheet="1" objects="1" scenarios="1"/>
  <mergeCells count="25">
    <mergeCell ref="B6:H6"/>
    <mergeCell ref="A1:H1"/>
    <mergeCell ref="A3:B3"/>
    <mergeCell ref="D3:E3"/>
    <mergeCell ref="F3:H3"/>
    <mergeCell ref="B5:H5"/>
    <mergeCell ref="A8:H8"/>
    <mergeCell ref="A9:C9"/>
    <mergeCell ref="E9:G9"/>
    <mergeCell ref="A10:C11"/>
    <mergeCell ref="D10:D11"/>
    <mergeCell ref="E10:G10"/>
    <mergeCell ref="E11:G11"/>
    <mergeCell ref="A38:H43"/>
    <mergeCell ref="A12:C12"/>
    <mergeCell ref="E12:G12"/>
    <mergeCell ref="A13:C13"/>
    <mergeCell ref="E13:G13"/>
    <mergeCell ref="A14:H14"/>
    <mergeCell ref="A15:H22"/>
    <mergeCell ref="A23:H23"/>
    <mergeCell ref="A24:H29"/>
    <mergeCell ref="A30:H30"/>
    <mergeCell ref="A31:H36"/>
    <mergeCell ref="A37:H37"/>
  </mergeCells>
  <conditionalFormatting sqref="D13">
    <cfRule type="cellIs" dxfId="32" priority="7" operator="between">
      <formula>0.71</formula>
      <formula>1</formula>
    </cfRule>
    <cfRule type="cellIs" dxfId="31" priority="8" operator="between">
      <formula>0.31</formula>
      <formula>0.7</formula>
    </cfRule>
    <cfRule type="cellIs" dxfId="30" priority="9" operator="between">
      <formula>0</formula>
      <formula>0.3</formula>
    </cfRule>
  </conditionalFormatting>
  <conditionalFormatting sqref="H13">
    <cfRule type="cellIs" dxfId="29" priority="6" operator="between">
      <formula>0</formula>
      <formula>0.3</formula>
    </cfRule>
  </conditionalFormatting>
  <conditionalFormatting sqref="H13">
    <cfRule type="cellIs" dxfId="28" priority="5" operator="between">
      <formula>0.31</formula>
      <formula>0.7</formula>
    </cfRule>
  </conditionalFormatting>
  <conditionalFormatting sqref="H13">
    <cfRule type="cellIs" dxfId="27"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8"/>
  <sheetViews>
    <sheetView tabSelected="1" topLeftCell="A40" zoomScale="90" zoomScaleNormal="90" workbookViewId="0">
      <selection activeCell="J18" sqref="J18"/>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11" ht="36.75" customHeight="1" x14ac:dyDescent="0.25">
      <c r="A1" s="104" t="s">
        <v>54</v>
      </c>
      <c r="B1" s="104"/>
      <c r="C1" s="104"/>
      <c r="D1" s="104"/>
      <c r="E1" s="104"/>
      <c r="F1" s="104"/>
      <c r="G1" s="104"/>
      <c r="H1" s="104"/>
    </row>
    <row r="3" spans="1:11" ht="30.75" customHeight="1" x14ac:dyDescent="0.25">
      <c r="A3" s="105" t="s">
        <v>0</v>
      </c>
      <c r="B3" s="106"/>
      <c r="C3" s="32" t="str">
        <f>+Resultados!C3</f>
        <v>1er. trimestre 2019</v>
      </c>
      <c r="D3" s="107" t="s">
        <v>1</v>
      </c>
      <c r="E3" s="107"/>
      <c r="F3" s="108">
        <f ca="1">+Resultados!F3</f>
        <v>43690</v>
      </c>
      <c r="G3" s="108"/>
      <c r="H3" s="108"/>
    </row>
    <row r="4" spans="1:11" ht="5.0999999999999996" customHeight="1" x14ac:dyDescent="0.25">
      <c r="A4" s="2"/>
      <c r="D4" s="3"/>
      <c r="E4" s="3"/>
      <c r="F4" s="4"/>
      <c r="G4" s="4"/>
    </row>
    <row r="5" spans="1:11" ht="26.1" customHeight="1" x14ac:dyDescent="0.25">
      <c r="A5" s="5" t="s">
        <v>2</v>
      </c>
      <c r="B5" s="122" t="str">
        <f>+Resultados!B5</f>
        <v>SUBDIRECCION ADMINISTRATIVA Y FINANCIERA</v>
      </c>
      <c r="C5" s="122"/>
      <c r="D5" s="122"/>
      <c r="E5" s="122"/>
      <c r="F5" s="122"/>
      <c r="G5" s="122"/>
      <c r="H5" s="122"/>
    </row>
    <row r="6" spans="1:11" ht="26.1" customHeight="1" x14ac:dyDescent="0.25">
      <c r="A6" s="5" t="s">
        <v>55</v>
      </c>
      <c r="B6" s="149" t="str">
        <f>+Resultados!B6</f>
        <v>GESTION RECURSOS FISICOS</v>
      </c>
      <c r="C6" s="150"/>
      <c r="D6" s="150"/>
      <c r="E6" s="150"/>
      <c r="F6" s="150"/>
      <c r="G6" s="150"/>
      <c r="H6" s="151"/>
    </row>
    <row r="7" spans="1:11" ht="15" customHeight="1" thickBot="1" x14ac:dyDescent="0.3"/>
    <row r="8" spans="1:11" ht="45" customHeight="1" thickTop="1" x14ac:dyDescent="0.25">
      <c r="A8" s="167" t="s">
        <v>83</v>
      </c>
      <c r="B8" s="168"/>
      <c r="C8" s="168"/>
      <c r="D8" s="168"/>
      <c r="E8" s="168"/>
      <c r="F8" s="168"/>
      <c r="G8" s="168"/>
      <c r="H8" s="169"/>
    </row>
    <row r="9" spans="1:11" ht="18" customHeight="1" x14ac:dyDescent="0.25">
      <c r="A9" s="170" t="s">
        <v>58</v>
      </c>
      <c r="B9" s="171"/>
      <c r="C9" s="171"/>
      <c r="D9" s="171"/>
      <c r="E9" s="171"/>
      <c r="F9" s="171"/>
      <c r="G9" s="171"/>
      <c r="H9" s="172"/>
    </row>
    <row r="10" spans="1:11" ht="18" customHeight="1" x14ac:dyDescent="0.25">
      <c r="A10" s="173"/>
      <c r="B10" s="174"/>
      <c r="C10" s="174"/>
      <c r="D10" s="174"/>
      <c r="E10" s="174"/>
      <c r="F10" s="174"/>
      <c r="G10" s="174"/>
      <c r="H10" s="175"/>
    </row>
    <row r="11" spans="1:11" ht="18" customHeight="1" x14ac:dyDescent="0.25">
      <c r="A11" s="173"/>
      <c r="B11" s="174"/>
      <c r="C11" s="174"/>
      <c r="D11" s="174"/>
      <c r="E11" s="174"/>
      <c r="F11" s="174"/>
      <c r="G11" s="174"/>
      <c r="H11" s="175"/>
    </row>
    <row r="12" spans="1:11" ht="18" customHeight="1" x14ac:dyDescent="0.25">
      <c r="A12" s="176" t="s">
        <v>105</v>
      </c>
      <c r="B12" s="177"/>
      <c r="C12" s="177"/>
      <c r="D12" s="177"/>
      <c r="E12" s="177"/>
      <c r="F12" s="177"/>
      <c r="G12" s="177"/>
      <c r="H12" s="178"/>
    </row>
    <row r="13" spans="1:11" ht="18" customHeight="1" x14ac:dyDescent="0.25">
      <c r="A13" s="129"/>
      <c r="B13" s="130"/>
      <c r="C13" s="130"/>
      <c r="D13" s="130"/>
      <c r="E13" s="130"/>
      <c r="F13" s="130"/>
      <c r="G13" s="130"/>
      <c r="H13" s="131"/>
    </row>
    <row r="14" spans="1:11" ht="35.1" customHeight="1" x14ac:dyDescent="0.25">
      <c r="A14" s="179" t="s">
        <v>59</v>
      </c>
      <c r="B14" s="157"/>
      <c r="C14" s="158"/>
      <c r="D14" s="6">
        <v>0</v>
      </c>
      <c r="E14" s="156" t="s">
        <v>60</v>
      </c>
      <c r="F14" s="157"/>
      <c r="G14" s="158"/>
      <c r="H14" s="8">
        <v>2</v>
      </c>
      <c r="J14" s="1">
        <v>2</v>
      </c>
      <c r="K14" s="1" t="s">
        <v>136</v>
      </c>
    </row>
    <row r="15" spans="1:11" ht="35.1" customHeight="1" x14ac:dyDescent="0.25">
      <c r="A15" s="141" t="s">
        <v>66</v>
      </c>
      <c r="B15" s="142"/>
      <c r="C15" s="143"/>
      <c r="D15" s="165">
        <f>+D14+H14</f>
        <v>2</v>
      </c>
      <c r="E15" s="120" t="s">
        <v>61</v>
      </c>
      <c r="F15" s="120"/>
      <c r="G15" s="120"/>
      <c r="H15" s="8">
        <v>0</v>
      </c>
      <c r="J15" s="1">
        <v>8</v>
      </c>
      <c r="K15" s="1" t="s">
        <v>137</v>
      </c>
    </row>
    <row r="16" spans="1:11" ht="45" customHeight="1" x14ac:dyDescent="0.25">
      <c r="A16" s="144"/>
      <c r="B16" s="145"/>
      <c r="C16" s="146"/>
      <c r="D16" s="166"/>
      <c r="E16" s="156" t="s">
        <v>62</v>
      </c>
      <c r="F16" s="157"/>
      <c r="G16" s="158"/>
      <c r="H16" s="13">
        <f>+D15-H15</f>
        <v>2</v>
      </c>
    </row>
    <row r="17" spans="1:8" ht="45" customHeight="1" x14ac:dyDescent="0.25">
      <c r="A17" s="119" t="s">
        <v>78</v>
      </c>
      <c r="B17" s="120"/>
      <c r="C17" s="120"/>
      <c r="D17" s="6">
        <v>1</v>
      </c>
      <c r="E17" s="156" t="s">
        <v>63</v>
      </c>
      <c r="F17" s="157"/>
      <c r="G17" s="158"/>
      <c r="H17" s="13">
        <f>+H16-D17</f>
        <v>1</v>
      </c>
    </row>
    <row r="18" spans="1:8" ht="45" customHeight="1" x14ac:dyDescent="0.25">
      <c r="A18" s="159" t="s">
        <v>5</v>
      </c>
      <c r="B18" s="150"/>
      <c r="C18" s="151"/>
      <c r="D18" s="10">
        <f>D17/H16</f>
        <v>0.5</v>
      </c>
      <c r="E18" s="149" t="s">
        <v>6</v>
      </c>
      <c r="F18" s="150"/>
      <c r="G18" s="151"/>
      <c r="H18" s="11">
        <f>+H17/H16</f>
        <v>0.5</v>
      </c>
    </row>
    <row r="19" spans="1:8" ht="45" customHeight="1" x14ac:dyDescent="0.25">
      <c r="A19" s="160" t="s">
        <v>65</v>
      </c>
      <c r="B19" s="161"/>
      <c r="C19" s="161"/>
      <c r="D19" s="9">
        <v>0</v>
      </c>
      <c r="E19" s="162" t="s">
        <v>64</v>
      </c>
      <c r="F19" s="163"/>
      <c r="G19" s="164"/>
      <c r="H19" s="12">
        <f>+D19/D15</f>
        <v>0</v>
      </c>
    </row>
    <row r="20" spans="1:8" ht="51" customHeight="1" x14ac:dyDescent="0.25">
      <c r="A20" s="152" t="s">
        <v>71</v>
      </c>
      <c r="B20" s="153"/>
      <c r="C20" s="153"/>
      <c r="D20" s="153"/>
      <c r="E20" s="153"/>
      <c r="F20" s="153"/>
      <c r="G20" s="153"/>
      <c r="H20" s="154"/>
    </row>
    <row r="21" spans="1:8" x14ac:dyDescent="0.25">
      <c r="A21" s="110" t="s">
        <v>102</v>
      </c>
      <c r="B21" s="111"/>
      <c r="C21" s="111"/>
      <c r="D21" s="111"/>
      <c r="E21" s="111"/>
      <c r="F21" s="111"/>
      <c r="G21" s="111"/>
      <c r="H21" s="112"/>
    </row>
    <row r="22" spans="1:8" x14ac:dyDescent="0.25">
      <c r="A22" s="110"/>
      <c r="B22" s="111"/>
      <c r="C22" s="111"/>
      <c r="D22" s="111"/>
      <c r="E22" s="111"/>
      <c r="F22" s="111"/>
      <c r="G22" s="111"/>
      <c r="H22" s="112"/>
    </row>
    <row r="23" spans="1:8" x14ac:dyDescent="0.25">
      <c r="A23" s="126"/>
      <c r="B23" s="127"/>
      <c r="C23" s="127"/>
      <c r="D23" s="127"/>
      <c r="E23" s="127"/>
      <c r="F23" s="127"/>
      <c r="G23" s="127"/>
      <c r="H23" s="128"/>
    </row>
    <row r="24" spans="1:8" ht="55.5" customHeight="1" x14ac:dyDescent="0.25">
      <c r="A24" s="152" t="s">
        <v>67</v>
      </c>
      <c r="B24" s="153"/>
      <c r="C24" s="153"/>
      <c r="D24" s="153"/>
      <c r="E24" s="153"/>
      <c r="F24" s="153"/>
      <c r="G24" s="153"/>
      <c r="H24" s="154"/>
    </row>
    <row r="25" spans="1:8" x14ac:dyDescent="0.25">
      <c r="A25" s="110" t="s">
        <v>102</v>
      </c>
      <c r="B25" s="111"/>
      <c r="C25" s="111"/>
      <c r="D25" s="111"/>
      <c r="E25" s="111"/>
      <c r="F25" s="111"/>
      <c r="G25" s="111"/>
      <c r="H25" s="112"/>
    </row>
    <row r="26" spans="1:8" x14ac:dyDescent="0.25">
      <c r="A26" s="126"/>
      <c r="B26" s="127"/>
      <c r="C26" s="127"/>
      <c r="D26" s="127"/>
      <c r="E26" s="127"/>
      <c r="F26" s="127"/>
      <c r="G26" s="127"/>
      <c r="H26" s="128"/>
    </row>
    <row r="27" spans="1:8" x14ac:dyDescent="0.25">
      <c r="A27" s="126"/>
      <c r="B27" s="127"/>
      <c r="C27" s="127"/>
      <c r="D27" s="127"/>
      <c r="E27" s="127"/>
      <c r="F27" s="127"/>
      <c r="G27" s="127"/>
      <c r="H27" s="128"/>
    </row>
    <row r="28" spans="1:8" ht="52.5" customHeight="1" x14ac:dyDescent="0.25">
      <c r="A28" s="152" t="s">
        <v>72</v>
      </c>
      <c r="B28" s="153"/>
      <c r="C28" s="153"/>
      <c r="D28" s="153"/>
      <c r="E28" s="153"/>
      <c r="F28" s="153"/>
      <c r="G28" s="153"/>
      <c r="H28" s="154"/>
    </row>
    <row r="29" spans="1:8" x14ac:dyDescent="0.25">
      <c r="A29" s="110" t="s">
        <v>153</v>
      </c>
      <c r="B29" s="111"/>
      <c r="C29" s="111"/>
      <c r="D29" s="111"/>
      <c r="E29" s="111"/>
      <c r="F29" s="111"/>
      <c r="G29" s="111"/>
      <c r="H29" s="112"/>
    </row>
    <row r="30" spans="1:8" x14ac:dyDescent="0.25">
      <c r="A30" s="110"/>
      <c r="B30" s="111"/>
      <c r="C30" s="111"/>
      <c r="D30" s="111"/>
      <c r="E30" s="111"/>
      <c r="F30" s="111"/>
      <c r="G30" s="111"/>
      <c r="H30" s="112"/>
    </row>
    <row r="31" spans="1:8" x14ac:dyDescent="0.25">
      <c r="A31" s="110"/>
      <c r="B31" s="111"/>
      <c r="C31" s="111"/>
      <c r="D31" s="111"/>
      <c r="E31" s="111"/>
      <c r="F31" s="111"/>
      <c r="G31" s="111"/>
      <c r="H31" s="112"/>
    </row>
    <row r="32" spans="1:8" x14ac:dyDescent="0.25">
      <c r="A32" s="110"/>
      <c r="B32" s="111"/>
      <c r="C32" s="111"/>
      <c r="D32" s="111"/>
      <c r="E32" s="111"/>
      <c r="F32" s="111"/>
      <c r="G32" s="111"/>
      <c r="H32" s="112"/>
    </row>
    <row r="33" spans="1:8" x14ac:dyDescent="0.25">
      <c r="A33" s="110"/>
      <c r="B33" s="111"/>
      <c r="C33" s="111"/>
      <c r="D33" s="111"/>
      <c r="E33" s="111"/>
      <c r="F33" s="111"/>
      <c r="G33" s="111"/>
      <c r="H33" s="112"/>
    </row>
    <row r="34" spans="1:8" x14ac:dyDescent="0.25">
      <c r="A34" s="110"/>
      <c r="B34" s="111"/>
      <c r="C34" s="111"/>
      <c r="D34" s="111"/>
      <c r="E34" s="111"/>
      <c r="F34" s="111"/>
      <c r="G34" s="111"/>
      <c r="H34" s="112"/>
    </row>
    <row r="35" spans="1:8" x14ac:dyDescent="0.25">
      <c r="A35" s="126"/>
      <c r="B35" s="127"/>
      <c r="C35" s="127"/>
      <c r="D35" s="127"/>
      <c r="E35" s="127"/>
      <c r="F35" s="127"/>
      <c r="G35" s="127"/>
      <c r="H35" s="128"/>
    </row>
    <row r="36" spans="1:8" x14ac:dyDescent="0.25">
      <c r="A36" s="126"/>
      <c r="B36" s="127"/>
      <c r="C36" s="127"/>
      <c r="D36" s="127"/>
      <c r="E36" s="127"/>
      <c r="F36" s="127"/>
      <c r="G36" s="127"/>
      <c r="H36" s="128"/>
    </row>
    <row r="37" spans="1:8" ht="52.5" customHeight="1" x14ac:dyDescent="0.25">
      <c r="A37" s="152" t="s">
        <v>68</v>
      </c>
      <c r="B37" s="153"/>
      <c r="C37" s="153"/>
      <c r="D37" s="153"/>
      <c r="E37" s="153"/>
      <c r="F37" s="153"/>
      <c r="G37" s="153"/>
      <c r="H37" s="154"/>
    </row>
    <row r="38" spans="1:8" x14ac:dyDescent="0.25">
      <c r="A38" s="110" t="s">
        <v>102</v>
      </c>
      <c r="B38" s="111"/>
      <c r="C38" s="111"/>
      <c r="D38" s="111"/>
      <c r="E38" s="111"/>
      <c r="F38" s="111"/>
      <c r="G38" s="111"/>
      <c r="H38" s="112"/>
    </row>
    <row r="39" spans="1:8" x14ac:dyDescent="0.25">
      <c r="A39" s="126"/>
      <c r="B39" s="127"/>
      <c r="C39" s="127"/>
      <c r="D39" s="127"/>
      <c r="E39" s="127"/>
      <c r="F39" s="127"/>
      <c r="G39" s="127"/>
      <c r="H39" s="128"/>
    </row>
    <row r="40" spans="1:8" x14ac:dyDescent="0.25">
      <c r="A40" s="126"/>
      <c r="B40" s="127"/>
      <c r="C40" s="127"/>
      <c r="D40" s="127"/>
      <c r="E40" s="127"/>
      <c r="F40" s="127"/>
      <c r="G40" s="127"/>
      <c r="H40" s="128"/>
    </row>
    <row r="41" spans="1:8" ht="24.95" customHeight="1" x14ac:dyDescent="0.25">
      <c r="A41" s="155" t="s">
        <v>56</v>
      </c>
      <c r="B41" s="153"/>
      <c r="C41" s="153"/>
      <c r="D41" s="153"/>
      <c r="E41" s="153"/>
      <c r="F41" s="153"/>
      <c r="G41" s="153"/>
      <c r="H41" s="154"/>
    </row>
    <row r="42" spans="1:8" x14ac:dyDescent="0.25">
      <c r="A42" s="110"/>
      <c r="B42" s="111"/>
      <c r="C42" s="111"/>
      <c r="D42" s="111"/>
      <c r="E42" s="111"/>
      <c r="F42" s="111"/>
      <c r="G42" s="111"/>
      <c r="H42" s="112"/>
    </row>
    <row r="43" spans="1:8" x14ac:dyDescent="0.25">
      <c r="A43" s="126"/>
      <c r="B43" s="127"/>
      <c r="C43" s="127"/>
      <c r="D43" s="127"/>
      <c r="E43" s="127"/>
      <c r="F43" s="127"/>
      <c r="G43" s="127"/>
      <c r="H43" s="128"/>
    </row>
    <row r="44" spans="1:8" ht="24.95" customHeight="1" x14ac:dyDescent="0.25">
      <c r="A44" s="155" t="s">
        <v>57</v>
      </c>
      <c r="B44" s="153"/>
      <c r="C44" s="153"/>
      <c r="D44" s="153"/>
      <c r="E44" s="153"/>
      <c r="F44" s="153"/>
      <c r="G44" s="153"/>
      <c r="H44" s="154"/>
    </row>
    <row r="45" spans="1:8" x14ac:dyDescent="0.25">
      <c r="A45" s="110" t="s">
        <v>151</v>
      </c>
      <c r="B45" s="111"/>
      <c r="C45" s="111"/>
      <c r="D45" s="111"/>
      <c r="E45" s="111"/>
      <c r="F45" s="111"/>
      <c r="G45" s="111"/>
      <c r="H45" s="112"/>
    </row>
    <row r="46" spans="1:8" x14ac:dyDescent="0.25">
      <c r="A46" s="113"/>
      <c r="B46" s="114"/>
      <c r="C46" s="114"/>
      <c r="D46" s="114"/>
      <c r="E46" s="114"/>
      <c r="F46" s="114"/>
      <c r="G46" s="114"/>
      <c r="H46" s="115"/>
    </row>
    <row r="47" spans="1:8" ht="15.75" thickBot="1" x14ac:dyDescent="0.3">
      <c r="A47" s="116"/>
      <c r="B47" s="117"/>
      <c r="C47" s="117"/>
      <c r="D47" s="117"/>
      <c r="E47" s="117"/>
      <c r="F47" s="117"/>
      <c r="G47" s="117"/>
      <c r="H47" s="118"/>
    </row>
    <row r="48" spans="1:8" ht="15.75" thickTop="1" x14ac:dyDescent="0.25"/>
  </sheetData>
  <sheetProtection algorithmName="SHA-512" hashValue="XFYpbrvEELxpIYyCHYB41aA9qzrfeeX0Q2ZNdnWgclVPlx5a1pLzRV3EAxCZyM42+IWph47wCaC+pT3ifIYLxw==" saltValue="mXSxJEKP9Bj6kI50omZjQQ==" spinCount="100000" sheet="1" objects="1" scenarios="1"/>
  <mergeCells count="33">
    <mergeCell ref="A15:C16"/>
    <mergeCell ref="D15:D16"/>
    <mergeCell ref="E15:G15"/>
    <mergeCell ref="E16:G16"/>
    <mergeCell ref="A1:H1"/>
    <mergeCell ref="A3:B3"/>
    <mergeCell ref="D3:E3"/>
    <mergeCell ref="F3:H3"/>
    <mergeCell ref="B5:H5"/>
    <mergeCell ref="B6:H6"/>
    <mergeCell ref="A8:H8"/>
    <mergeCell ref="A9:H11"/>
    <mergeCell ref="A12:H13"/>
    <mergeCell ref="A14:C14"/>
    <mergeCell ref="E14:G14"/>
    <mergeCell ref="A17:C17"/>
    <mergeCell ref="E17:G17"/>
    <mergeCell ref="A18:C18"/>
    <mergeCell ref="E18:G18"/>
    <mergeCell ref="A19:C19"/>
    <mergeCell ref="E19:G19"/>
    <mergeCell ref="A45:H47"/>
    <mergeCell ref="A20:H20"/>
    <mergeCell ref="A21:H23"/>
    <mergeCell ref="A24:H24"/>
    <mergeCell ref="A25:H27"/>
    <mergeCell ref="A28:H28"/>
    <mergeCell ref="A29:H36"/>
    <mergeCell ref="A37:H37"/>
    <mergeCell ref="A38:H40"/>
    <mergeCell ref="A41:H41"/>
    <mergeCell ref="A42:H43"/>
    <mergeCell ref="A44:H44"/>
  </mergeCells>
  <conditionalFormatting sqref="D18">
    <cfRule type="cellIs" dxfId="26" priority="7" operator="between">
      <formula>0.71</formula>
      <formula>1</formula>
    </cfRule>
    <cfRule type="cellIs" dxfId="25" priority="8" operator="between">
      <formula>0.31</formula>
      <formula>0.7</formula>
    </cfRule>
    <cfRule type="cellIs" dxfId="24" priority="9" operator="between">
      <formula>0</formula>
      <formula>0.3</formula>
    </cfRule>
  </conditionalFormatting>
  <conditionalFormatting sqref="H18">
    <cfRule type="cellIs" dxfId="23" priority="6" operator="between">
      <formula>0</formula>
      <formula>0.3</formula>
    </cfRule>
  </conditionalFormatting>
  <conditionalFormatting sqref="H18">
    <cfRule type="cellIs" dxfId="22" priority="5" operator="between">
      <formula>0.31</formula>
      <formula>0.7</formula>
    </cfRule>
  </conditionalFormatting>
  <conditionalFormatting sqref="H18">
    <cfRule type="cellIs" dxfId="21" priority="4" operator="between">
      <formula>0.71</formula>
      <formula>1</formula>
    </cfRule>
  </conditionalFormatting>
  <conditionalFormatting sqref="H19">
    <cfRule type="cellIs" dxfId="20" priority="1" operator="between">
      <formula>0.41</formula>
      <formula>1</formula>
    </cfRule>
    <cfRule type="cellIs" dxfId="19" priority="2" operator="between">
      <formula>0.16</formula>
      <formula>0.4</formula>
    </cfRule>
    <cfRule type="cellIs" dxfId="18" priority="3" operator="between">
      <formula>0</formula>
      <formula>0.15</formula>
    </cfRule>
  </conditionalFormatting>
  <printOptions horizontalCentered="1"/>
  <pageMargins left="0.39370078740157483" right="0.39370078740157483" top="1.1811023622047245" bottom="1.3779527559055118" header="0.31496062992125984" footer="0.31496062992125984"/>
  <pageSetup scale="55" fitToHeight="4" orientation="portrait" r:id="rId1"/>
  <headerFooter>
    <oddHeader>&amp;C&amp;G</oddHeader>
    <oddFooter>&amp;R&amp;G</oddFooter>
  </headerFooter>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86"/>
  <sheetViews>
    <sheetView topLeftCell="A58" zoomScale="89" zoomScaleNormal="89" workbookViewId="0">
      <selection activeCell="A83" sqref="A83:H85"/>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104" t="s">
        <v>54</v>
      </c>
      <c r="B1" s="104"/>
      <c r="C1" s="104"/>
      <c r="D1" s="104"/>
      <c r="E1" s="104"/>
      <c r="F1" s="104"/>
      <c r="G1" s="104"/>
      <c r="H1" s="104"/>
    </row>
    <row r="3" spans="1:8" ht="31.5" customHeight="1" x14ac:dyDescent="0.25">
      <c r="A3" s="105" t="s">
        <v>0</v>
      </c>
      <c r="B3" s="106"/>
      <c r="C3" s="32" t="str">
        <f>+Resultados!C3</f>
        <v>1er. trimestre 2019</v>
      </c>
      <c r="D3" s="107" t="s">
        <v>1</v>
      </c>
      <c r="E3" s="107"/>
      <c r="F3" s="108">
        <f ca="1">+Resultados!F3</f>
        <v>43690</v>
      </c>
      <c r="G3" s="108"/>
      <c r="H3" s="108"/>
    </row>
    <row r="4" spans="1:8" ht="5.0999999999999996" customHeight="1" x14ac:dyDescent="0.25">
      <c r="A4" s="2"/>
      <c r="D4" s="3"/>
      <c r="E4" s="3"/>
      <c r="F4" s="4"/>
      <c r="G4" s="4"/>
    </row>
    <row r="5" spans="1:8" ht="26.1" customHeight="1" x14ac:dyDescent="0.25">
      <c r="A5" s="5" t="s">
        <v>2</v>
      </c>
      <c r="B5" s="122" t="str">
        <f>+Resultados!B5</f>
        <v>SUBDIRECCION ADMINISTRATIVA Y FINANCIERA</v>
      </c>
      <c r="C5" s="122"/>
      <c r="D5" s="122"/>
      <c r="E5" s="122"/>
      <c r="F5" s="122"/>
      <c r="G5" s="122"/>
      <c r="H5" s="122"/>
    </row>
    <row r="6" spans="1:8" ht="26.1" customHeight="1" x14ac:dyDescent="0.25">
      <c r="A6" s="5" t="s">
        <v>55</v>
      </c>
      <c r="B6" s="149" t="str">
        <f>+Resultados!B6</f>
        <v>GESTION RECURSOS FISICOS</v>
      </c>
      <c r="C6" s="150"/>
      <c r="D6" s="150"/>
      <c r="E6" s="150"/>
      <c r="F6" s="150"/>
      <c r="G6" s="150"/>
      <c r="H6" s="151"/>
    </row>
    <row r="7" spans="1:8" ht="15" customHeight="1" thickBot="1" x14ac:dyDescent="0.3"/>
    <row r="8" spans="1:8" ht="30" customHeight="1" thickTop="1" x14ac:dyDescent="0.25">
      <c r="A8" s="188" t="s">
        <v>84</v>
      </c>
      <c r="B8" s="189"/>
      <c r="C8" s="189"/>
      <c r="D8" s="189"/>
      <c r="E8" s="189"/>
      <c r="F8" s="189"/>
      <c r="G8" s="189"/>
      <c r="H8" s="190"/>
    </row>
    <row r="9" spans="1:8" ht="35.1" customHeight="1" x14ac:dyDescent="0.25">
      <c r="A9" s="187" t="s">
        <v>75</v>
      </c>
      <c r="B9" s="163"/>
      <c r="C9" s="163"/>
      <c r="D9" s="163"/>
      <c r="E9" s="163"/>
      <c r="F9" s="163"/>
      <c r="G9" s="164"/>
      <c r="H9" s="8">
        <v>3</v>
      </c>
    </row>
    <row r="10" spans="1:8" ht="45" customHeight="1" x14ac:dyDescent="0.25">
      <c r="A10" s="179" t="s">
        <v>76</v>
      </c>
      <c r="B10" s="157"/>
      <c r="C10" s="158"/>
      <c r="D10" s="6">
        <v>0</v>
      </c>
      <c r="E10" s="156" t="s">
        <v>77</v>
      </c>
      <c r="F10" s="157"/>
      <c r="G10" s="158"/>
      <c r="H10" s="8">
        <v>2</v>
      </c>
    </row>
    <row r="11" spans="1:8" ht="35.1" customHeight="1" x14ac:dyDescent="0.25">
      <c r="A11" s="141" t="s">
        <v>3</v>
      </c>
      <c r="B11" s="142"/>
      <c r="C11" s="143"/>
      <c r="D11" s="165">
        <f>D10+H10</f>
        <v>2</v>
      </c>
      <c r="E11" s="156" t="s">
        <v>41</v>
      </c>
      <c r="F11" s="157"/>
      <c r="G11" s="158"/>
      <c r="H11" s="8">
        <v>0</v>
      </c>
    </row>
    <row r="12" spans="1:8" ht="35.1" customHeight="1" x14ac:dyDescent="0.25">
      <c r="A12" s="144"/>
      <c r="B12" s="145"/>
      <c r="C12" s="146"/>
      <c r="D12" s="166"/>
      <c r="E12" s="156" t="s">
        <v>74</v>
      </c>
      <c r="F12" s="157"/>
      <c r="G12" s="158"/>
      <c r="H12" s="13">
        <f>+D11-H11</f>
        <v>2</v>
      </c>
    </row>
    <row r="13" spans="1:8" ht="45" customHeight="1" x14ac:dyDescent="0.25">
      <c r="A13" s="179" t="s">
        <v>79</v>
      </c>
      <c r="B13" s="157"/>
      <c r="C13" s="158"/>
      <c r="D13" s="6">
        <v>2</v>
      </c>
      <c r="E13" s="156" t="s">
        <v>38</v>
      </c>
      <c r="F13" s="157"/>
      <c r="G13" s="158"/>
      <c r="H13" s="13">
        <f>+H12-D13</f>
        <v>0</v>
      </c>
    </row>
    <row r="14" spans="1:8" ht="35.1" customHeight="1" x14ac:dyDescent="0.25">
      <c r="A14" s="159" t="s">
        <v>80</v>
      </c>
      <c r="B14" s="150"/>
      <c r="C14" s="151"/>
      <c r="D14" s="10">
        <f>D13/H12</f>
        <v>1</v>
      </c>
      <c r="E14" s="149" t="s">
        <v>81</v>
      </c>
      <c r="F14" s="150"/>
      <c r="G14" s="151"/>
      <c r="H14" s="11">
        <f>+H13/H12</f>
        <v>0</v>
      </c>
    </row>
    <row r="15" spans="1:8" ht="10.5" customHeight="1" x14ac:dyDescent="0.25">
      <c r="A15" s="184"/>
      <c r="B15" s="185"/>
      <c r="C15" s="185"/>
      <c r="D15" s="185"/>
      <c r="E15" s="185"/>
      <c r="F15" s="185"/>
      <c r="G15" s="185"/>
      <c r="H15" s="186"/>
    </row>
    <row r="16" spans="1:8" ht="35.1" customHeight="1" x14ac:dyDescent="0.25">
      <c r="A16" s="187" t="s">
        <v>21</v>
      </c>
      <c r="B16" s="163"/>
      <c r="C16" s="163"/>
      <c r="D16" s="163"/>
      <c r="E16" s="163"/>
      <c r="F16" s="163"/>
      <c r="G16" s="164"/>
      <c r="H16" s="8">
        <v>10</v>
      </c>
    </row>
    <row r="17" spans="1:8" ht="35.1" customHeight="1" x14ac:dyDescent="0.25">
      <c r="A17" s="179" t="s">
        <v>15</v>
      </c>
      <c r="B17" s="157"/>
      <c r="C17" s="158"/>
      <c r="D17" s="6">
        <v>10</v>
      </c>
      <c r="E17" s="156" t="s">
        <v>53</v>
      </c>
      <c r="F17" s="157"/>
      <c r="G17" s="158"/>
      <c r="H17" s="13">
        <f>+H16-D17</f>
        <v>0</v>
      </c>
    </row>
    <row r="18" spans="1:8" ht="35.1" customHeight="1" x14ac:dyDescent="0.25">
      <c r="A18" s="159" t="s">
        <v>16</v>
      </c>
      <c r="B18" s="150"/>
      <c r="C18" s="151"/>
      <c r="D18" s="10">
        <f>+D17/H16</f>
        <v>1</v>
      </c>
      <c r="E18" s="149" t="s">
        <v>17</v>
      </c>
      <c r="F18" s="150"/>
      <c r="G18" s="151"/>
      <c r="H18" s="11">
        <f>+H17/H16</f>
        <v>0</v>
      </c>
    </row>
    <row r="19" spans="1:8" ht="10.5" customHeight="1" x14ac:dyDescent="0.25">
      <c r="A19" s="184"/>
      <c r="B19" s="185"/>
      <c r="C19" s="185"/>
      <c r="D19" s="185"/>
      <c r="E19" s="185"/>
      <c r="F19" s="185"/>
      <c r="G19" s="185"/>
      <c r="H19" s="186"/>
    </row>
    <row r="20" spans="1:8" ht="35.1" customHeight="1" x14ac:dyDescent="0.25">
      <c r="A20" s="179" t="s">
        <v>13</v>
      </c>
      <c r="B20" s="157"/>
      <c r="C20" s="158"/>
      <c r="D20" s="6">
        <v>3</v>
      </c>
      <c r="E20" s="156" t="s">
        <v>14</v>
      </c>
      <c r="F20" s="157"/>
      <c r="G20" s="158"/>
      <c r="H20" s="8">
        <v>2</v>
      </c>
    </row>
    <row r="21" spans="1:8" ht="35.1" customHeight="1" x14ac:dyDescent="0.25">
      <c r="A21" s="179" t="s">
        <v>9</v>
      </c>
      <c r="B21" s="157"/>
      <c r="C21" s="158"/>
      <c r="D21" s="6">
        <v>1</v>
      </c>
      <c r="E21" s="156" t="s">
        <v>10</v>
      </c>
      <c r="F21" s="157"/>
      <c r="G21" s="158"/>
      <c r="H21" s="13">
        <f>+H20-D21</f>
        <v>1</v>
      </c>
    </row>
    <row r="22" spans="1:8" ht="35.1" customHeight="1" x14ac:dyDescent="0.25">
      <c r="A22" s="159" t="s">
        <v>11</v>
      </c>
      <c r="B22" s="150"/>
      <c r="C22" s="151"/>
      <c r="D22" s="10">
        <f>D21/H20</f>
        <v>0.5</v>
      </c>
      <c r="E22" s="149" t="s">
        <v>12</v>
      </c>
      <c r="F22" s="150"/>
      <c r="G22" s="151"/>
      <c r="H22" s="11">
        <f>+H21/H20</f>
        <v>0.5</v>
      </c>
    </row>
    <row r="23" spans="1:8" ht="51" customHeight="1" x14ac:dyDescent="0.25">
      <c r="A23" s="183" t="s">
        <v>73</v>
      </c>
      <c r="B23" s="181"/>
      <c r="C23" s="181"/>
      <c r="D23" s="181"/>
      <c r="E23" s="181"/>
      <c r="F23" s="181"/>
      <c r="G23" s="181"/>
      <c r="H23" s="182"/>
    </row>
    <row r="24" spans="1:8" x14ac:dyDescent="0.25">
      <c r="A24" s="110" t="s">
        <v>141</v>
      </c>
      <c r="B24" s="111"/>
      <c r="C24" s="111"/>
      <c r="D24" s="111"/>
      <c r="E24" s="111"/>
      <c r="F24" s="111"/>
      <c r="G24" s="111"/>
      <c r="H24" s="112"/>
    </row>
    <row r="25" spans="1:8" x14ac:dyDescent="0.25">
      <c r="A25" s="110"/>
      <c r="B25" s="111"/>
      <c r="C25" s="111"/>
      <c r="D25" s="111"/>
      <c r="E25" s="111"/>
      <c r="F25" s="111"/>
      <c r="G25" s="111"/>
      <c r="H25" s="112"/>
    </row>
    <row r="26" spans="1:8" x14ac:dyDescent="0.25">
      <c r="A26" s="110"/>
      <c r="B26" s="111"/>
      <c r="C26" s="111"/>
      <c r="D26" s="111"/>
      <c r="E26" s="111"/>
      <c r="F26" s="111"/>
      <c r="G26" s="111"/>
      <c r="H26" s="112"/>
    </row>
    <row r="27" spans="1:8" x14ac:dyDescent="0.25">
      <c r="A27" s="110"/>
      <c r="B27" s="111"/>
      <c r="C27" s="111"/>
      <c r="D27" s="111"/>
      <c r="E27" s="111"/>
      <c r="F27" s="111"/>
      <c r="G27" s="111"/>
      <c r="H27" s="112"/>
    </row>
    <row r="28" spans="1:8" x14ac:dyDescent="0.25">
      <c r="A28" s="110"/>
      <c r="B28" s="111"/>
      <c r="C28" s="111"/>
      <c r="D28" s="111"/>
      <c r="E28" s="111"/>
      <c r="F28" s="111"/>
      <c r="G28" s="111"/>
      <c r="H28" s="112"/>
    </row>
    <row r="29" spans="1:8" x14ac:dyDescent="0.25">
      <c r="A29" s="110"/>
      <c r="B29" s="111"/>
      <c r="C29" s="111"/>
      <c r="D29" s="111"/>
      <c r="E29" s="111"/>
      <c r="F29" s="111"/>
      <c r="G29" s="111"/>
      <c r="H29" s="112"/>
    </row>
    <row r="30" spans="1:8" x14ac:dyDescent="0.25">
      <c r="A30" s="110"/>
      <c r="B30" s="111"/>
      <c r="C30" s="111"/>
      <c r="D30" s="111"/>
      <c r="E30" s="111"/>
      <c r="F30" s="111"/>
      <c r="G30" s="111"/>
      <c r="H30" s="112"/>
    </row>
    <row r="31" spans="1:8" x14ac:dyDescent="0.25">
      <c r="A31" s="110"/>
      <c r="B31" s="111"/>
      <c r="C31" s="111"/>
      <c r="D31" s="111"/>
      <c r="E31" s="111"/>
      <c r="F31" s="111"/>
      <c r="G31" s="111"/>
      <c r="H31" s="112"/>
    </row>
    <row r="32" spans="1:8" x14ac:dyDescent="0.25">
      <c r="A32" s="110"/>
      <c r="B32" s="111"/>
      <c r="C32" s="111"/>
      <c r="D32" s="111"/>
      <c r="E32" s="111"/>
      <c r="F32" s="111"/>
      <c r="G32" s="111"/>
      <c r="H32" s="112"/>
    </row>
    <row r="33" spans="1:8" x14ac:dyDescent="0.25">
      <c r="A33" s="110"/>
      <c r="B33" s="111"/>
      <c r="C33" s="111"/>
      <c r="D33" s="111"/>
      <c r="E33" s="111"/>
      <c r="F33" s="111"/>
      <c r="G33" s="111"/>
      <c r="H33" s="112"/>
    </row>
    <row r="34" spans="1:8" x14ac:dyDescent="0.25">
      <c r="A34" s="110"/>
      <c r="B34" s="111"/>
      <c r="C34" s="111"/>
      <c r="D34" s="111"/>
      <c r="E34" s="111"/>
      <c r="F34" s="111"/>
      <c r="G34" s="111"/>
      <c r="H34" s="112"/>
    </row>
    <row r="35" spans="1:8" x14ac:dyDescent="0.25">
      <c r="A35" s="126"/>
      <c r="B35" s="127"/>
      <c r="C35" s="127"/>
      <c r="D35" s="127"/>
      <c r="E35" s="127"/>
      <c r="F35" s="127"/>
      <c r="G35" s="127"/>
      <c r="H35" s="128"/>
    </row>
    <row r="36" spans="1:8" ht="55.5" customHeight="1" x14ac:dyDescent="0.25">
      <c r="A36" s="183" t="s">
        <v>85</v>
      </c>
      <c r="B36" s="181"/>
      <c r="C36" s="181"/>
      <c r="D36" s="181"/>
      <c r="E36" s="181"/>
      <c r="F36" s="181"/>
      <c r="G36" s="181"/>
      <c r="H36" s="182"/>
    </row>
    <row r="37" spans="1:8" ht="15" customHeight="1" x14ac:dyDescent="0.25">
      <c r="A37" s="110" t="s">
        <v>140</v>
      </c>
      <c r="B37" s="111"/>
      <c r="C37" s="111"/>
      <c r="D37" s="111"/>
      <c r="E37" s="111"/>
      <c r="F37" s="111"/>
      <c r="G37" s="111"/>
      <c r="H37" s="112"/>
    </row>
    <row r="38" spans="1:8" x14ac:dyDescent="0.25">
      <c r="A38" s="110"/>
      <c r="B38" s="111"/>
      <c r="C38" s="111"/>
      <c r="D38" s="111"/>
      <c r="E38" s="111"/>
      <c r="F38" s="111"/>
      <c r="G38" s="111"/>
      <c r="H38" s="112"/>
    </row>
    <row r="39" spans="1:8" x14ac:dyDescent="0.25">
      <c r="A39" s="110"/>
      <c r="B39" s="111"/>
      <c r="C39" s="111"/>
      <c r="D39" s="111"/>
      <c r="E39" s="111"/>
      <c r="F39" s="111"/>
      <c r="G39" s="111"/>
      <c r="H39" s="112"/>
    </row>
    <row r="40" spans="1:8" x14ac:dyDescent="0.25">
      <c r="A40" s="110"/>
      <c r="B40" s="111"/>
      <c r="C40" s="111"/>
      <c r="D40" s="111"/>
      <c r="E40" s="111"/>
      <c r="F40" s="111"/>
      <c r="G40" s="111"/>
      <c r="H40" s="112"/>
    </row>
    <row r="41" spans="1:8" x14ac:dyDescent="0.25">
      <c r="A41" s="110"/>
      <c r="B41" s="111"/>
      <c r="C41" s="111"/>
      <c r="D41" s="111"/>
      <c r="E41" s="111"/>
      <c r="F41" s="111"/>
      <c r="G41" s="111"/>
      <c r="H41" s="112"/>
    </row>
    <row r="42" spans="1:8" x14ac:dyDescent="0.25">
      <c r="A42" s="110"/>
      <c r="B42" s="111"/>
      <c r="C42" s="111"/>
      <c r="D42" s="111"/>
      <c r="E42" s="111"/>
      <c r="F42" s="111"/>
      <c r="G42" s="111"/>
      <c r="H42" s="112"/>
    </row>
    <row r="43" spans="1:8" x14ac:dyDescent="0.25">
      <c r="A43" s="110"/>
      <c r="B43" s="111"/>
      <c r="C43" s="111"/>
      <c r="D43" s="111"/>
      <c r="E43" s="111"/>
      <c r="F43" s="111"/>
      <c r="G43" s="111"/>
      <c r="H43" s="112"/>
    </row>
    <row r="44" spans="1:8" ht="52.5" customHeight="1" x14ac:dyDescent="0.25">
      <c r="A44" s="183" t="s">
        <v>86</v>
      </c>
      <c r="B44" s="181"/>
      <c r="C44" s="181"/>
      <c r="D44" s="181"/>
      <c r="E44" s="181"/>
      <c r="F44" s="181"/>
      <c r="G44" s="181"/>
      <c r="H44" s="182"/>
    </row>
    <row r="45" spans="1:8" x14ac:dyDescent="0.25">
      <c r="A45" s="110" t="s">
        <v>142</v>
      </c>
      <c r="B45" s="111"/>
      <c r="C45" s="111"/>
      <c r="D45" s="111"/>
      <c r="E45" s="111"/>
      <c r="F45" s="111"/>
      <c r="G45" s="111"/>
      <c r="H45" s="112"/>
    </row>
    <row r="46" spans="1:8" x14ac:dyDescent="0.25">
      <c r="A46" s="110"/>
      <c r="B46" s="111"/>
      <c r="C46" s="111"/>
      <c r="D46" s="111"/>
      <c r="E46" s="111"/>
      <c r="F46" s="111"/>
      <c r="G46" s="111"/>
      <c r="H46" s="112"/>
    </row>
    <row r="47" spans="1:8" x14ac:dyDescent="0.25">
      <c r="A47" s="110"/>
      <c r="B47" s="111"/>
      <c r="C47" s="111"/>
      <c r="D47" s="111"/>
      <c r="E47" s="111"/>
      <c r="F47" s="111"/>
      <c r="G47" s="111"/>
      <c r="H47" s="112"/>
    </row>
    <row r="48" spans="1:8" x14ac:dyDescent="0.25">
      <c r="A48" s="110"/>
      <c r="B48" s="111"/>
      <c r="C48" s="111"/>
      <c r="D48" s="111"/>
      <c r="E48" s="111"/>
      <c r="F48" s="111"/>
      <c r="G48" s="111"/>
      <c r="H48" s="112"/>
    </row>
    <row r="49" spans="1:8" x14ac:dyDescent="0.25">
      <c r="A49" s="110"/>
      <c r="B49" s="111"/>
      <c r="C49" s="111"/>
      <c r="D49" s="111"/>
      <c r="E49" s="111"/>
      <c r="F49" s="111"/>
      <c r="G49" s="111"/>
      <c r="H49" s="112"/>
    </row>
    <row r="50" spans="1:8" x14ac:dyDescent="0.25">
      <c r="A50" s="126"/>
      <c r="B50" s="127"/>
      <c r="C50" s="127"/>
      <c r="D50" s="127"/>
      <c r="E50" s="127"/>
      <c r="F50" s="127"/>
      <c r="G50" s="127"/>
      <c r="H50" s="128"/>
    </row>
    <row r="51" spans="1:8" x14ac:dyDescent="0.25">
      <c r="A51" s="126"/>
      <c r="B51" s="127"/>
      <c r="C51" s="127"/>
      <c r="D51" s="127"/>
      <c r="E51" s="127"/>
      <c r="F51" s="127"/>
      <c r="G51" s="127"/>
      <c r="H51" s="128"/>
    </row>
    <row r="52" spans="1:8" ht="70.5" customHeight="1" x14ac:dyDescent="0.25">
      <c r="A52" s="183" t="s">
        <v>88</v>
      </c>
      <c r="B52" s="181"/>
      <c r="C52" s="181"/>
      <c r="D52" s="181"/>
      <c r="E52" s="181"/>
      <c r="F52" s="181"/>
      <c r="G52" s="181"/>
      <c r="H52" s="182"/>
    </row>
    <row r="53" spans="1:8" ht="15" customHeight="1" x14ac:dyDescent="0.25">
      <c r="A53" s="129" t="s">
        <v>143</v>
      </c>
      <c r="B53" s="130"/>
      <c r="C53" s="130"/>
      <c r="D53" s="130"/>
      <c r="E53" s="130"/>
      <c r="F53" s="130"/>
      <c r="G53" s="130"/>
      <c r="H53" s="131"/>
    </row>
    <row r="54" spans="1:8" x14ac:dyDescent="0.25">
      <c r="A54" s="129"/>
      <c r="B54" s="130"/>
      <c r="C54" s="130"/>
      <c r="D54" s="130"/>
      <c r="E54" s="130"/>
      <c r="F54" s="130"/>
      <c r="G54" s="130"/>
      <c r="H54" s="131"/>
    </row>
    <row r="55" spans="1:8" x14ac:dyDescent="0.25">
      <c r="A55" s="129"/>
      <c r="B55" s="130"/>
      <c r="C55" s="130"/>
      <c r="D55" s="130"/>
      <c r="E55" s="130"/>
      <c r="F55" s="130"/>
      <c r="G55" s="130"/>
      <c r="H55" s="131"/>
    </row>
    <row r="56" spans="1:8" x14ac:dyDescent="0.25">
      <c r="A56" s="132"/>
      <c r="B56" s="133"/>
      <c r="C56" s="133"/>
      <c r="D56" s="133"/>
      <c r="E56" s="133"/>
      <c r="F56" s="133"/>
      <c r="G56" s="133"/>
      <c r="H56" s="134"/>
    </row>
    <row r="57" spans="1:8" ht="69.75" customHeight="1" x14ac:dyDescent="0.25">
      <c r="A57" s="183" t="s">
        <v>89</v>
      </c>
      <c r="B57" s="181"/>
      <c r="C57" s="181"/>
      <c r="D57" s="181"/>
      <c r="E57" s="181"/>
      <c r="F57" s="181"/>
      <c r="G57" s="181"/>
      <c r="H57" s="182"/>
    </row>
    <row r="58" spans="1:8" x14ac:dyDescent="0.25">
      <c r="A58" s="110" t="s">
        <v>145</v>
      </c>
      <c r="B58" s="111"/>
      <c r="C58" s="111"/>
      <c r="D58" s="111"/>
      <c r="E58" s="111"/>
      <c r="F58" s="111"/>
      <c r="G58" s="111"/>
      <c r="H58" s="112"/>
    </row>
    <row r="59" spans="1:8" x14ac:dyDescent="0.25">
      <c r="A59" s="110"/>
      <c r="B59" s="111"/>
      <c r="C59" s="111"/>
      <c r="D59" s="111"/>
      <c r="E59" s="111"/>
      <c r="F59" s="111"/>
      <c r="G59" s="111"/>
      <c r="H59" s="112"/>
    </row>
    <row r="60" spans="1:8" x14ac:dyDescent="0.25">
      <c r="A60" s="110"/>
      <c r="B60" s="111"/>
      <c r="C60" s="111"/>
      <c r="D60" s="111"/>
      <c r="E60" s="111"/>
      <c r="F60" s="111"/>
      <c r="G60" s="111"/>
      <c r="H60" s="112"/>
    </row>
    <row r="61" spans="1:8" x14ac:dyDescent="0.25">
      <c r="A61" s="110"/>
      <c r="B61" s="111"/>
      <c r="C61" s="111"/>
      <c r="D61" s="111"/>
      <c r="E61" s="111"/>
      <c r="F61" s="111"/>
      <c r="G61" s="111"/>
      <c r="H61" s="112"/>
    </row>
    <row r="62" spans="1:8" x14ac:dyDescent="0.25">
      <c r="A62" s="110"/>
      <c r="B62" s="111"/>
      <c r="C62" s="111"/>
      <c r="D62" s="111"/>
      <c r="E62" s="111"/>
      <c r="F62" s="111"/>
      <c r="G62" s="111"/>
      <c r="H62" s="112"/>
    </row>
    <row r="63" spans="1:8" x14ac:dyDescent="0.25">
      <c r="A63" s="110"/>
      <c r="B63" s="111"/>
      <c r="C63" s="111"/>
      <c r="D63" s="111"/>
      <c r="E63" s="111"/>
      <c r="F63" s="111"/>
      <c r="G63" s="111"/>
      <c r="H63" s="112"/>
    </row>
    <row r="64" spans="1:8" x14ac:dyDescent="0.25">
      <c r="A64" s="110"/>
      <c r="B64" s="111"/>
      <c r="C64" s="111"/>
      <c r="D64" s="111"/>
      <c r="E64" s="111"/>
      <c r="F64" s="111"/>
      <c r="G64" s="111"/>
      <c r="H64" s="112"/>
    </row>
    <row r="65" spans="1:8" x14ac:dyDescent="0.25">
      <c r="A65" s="110"/>
      <c r="B65" s="111"/>
      <c r="C65" s="111"/>
      <c r="D65" s="111"/>
      <c r="E65" s="111"/>
      <c r="F65" s="111"/>
      <c r="G65" s="111"/>
      <c r="H65" s="112"/>
    </row>
    <row r="66" spans="1:8" x14ac:dyDescent="0.25">
      <c r="A66" s="110"/>
      <c r="B66" s="111"/>
      <c r="C66" s="111"/>
      <c r="D66" s="111"/>
      <c r="E66" s="111"/>
      <c r="F66" s="111"/>
      <c r="G66" s="111"/>
      <c r="H66" s="112"/>
    </row>
    <row r="67" spans="1:8" x14ac:dyDescent="0.25">
      <c r="A67" s="110"/>
      <c r="B67" s="111"/>
      <c r="C67" s="111"/>
      <c r="D67" s="111"/>
      <c r="E67" s="111"/>
      <c r="F67" s="111"/>
      <c r="G67" s="111"/>
      <c r="H67" s="112"/>
    </row>
    <row r="68" spans="1:8" x14ac:dyDescent="0.25">
      <c r="A68" s="110"/>
      <c r="B68" s="111"/>
      <c r="C68" s="111"/>
      <c r="D68" s="111"/>
      <c r="E68" s="111"/>
      <c r="F68" s="111"/>
      <c r="G68" s="111"/>
      <c r="H68" s="112"/>
    </row>
    <row r="69" spans="1:8" x14ac:dyDescent="0.25">
      <c r="A69" s="110"/>
      <c r="B69" s="111"/>
      <c r="C69" s="111"/>
      <c r="D69" s="111"/>
      <c r="E69" s="111"/>
      <c r="F69" s="111"/>
      <c r="G69" s="111"/>
      <c r="H69" s="112"/>
    </row>
    <row r="70" spans="1:8" x14ac:dyDescent="0.25">
      <c r="A70" s="110"/>
      <c r="B70" s="111"/>
      <c r="C70" s="111"/>
      <c r="D70" s="111"/>
      <c r="E70" s="111"/>
      <c r="F70" s="111"/>
      <c r="G70" s="111"/>
      <c r="H70" s="112"/>
    </row>
    <row r="71" spans="1:8" x14ac:dyDescent="0.25">
      <c r="A71" s="126"/>
      <c r="B71" s="127"/>
      <c r="C71" s="127"/>
      <c r="D71" s="127"/>
      <c r="E71" s="127"/>
      <c r="F71" s="127"/>
      <c r="G71" s="127"/>
      <c r="H71" s="128"/>
    </row>
    <row r="72" spans="1:8" x14ac:dyDescent="0.25">
      <c r="A72" s="126"/>
      <c r="B72" s="127"/>
      <c r="C72" s="127"/>
      <c r="D72" s="127"/>
      <c r="E72" s="127"/>
      <c r="F72" s="127"/>
      <c r="G72" s="127"/>
      <c r="H72" s="128"/>
    </row>
    <row r="73" spans="1:8" ht="52.5" customHeight="1" x14ac:dyDescent="0.25">
      <c r="A73" s="183" t="s">
        <v>87</v>
      </c>
      <c r="B73" s="181"/>
      <c r="C73" s="181"/>
      <c r="D73" s="181"/>
      <c r="E73" s="181"/>
      <c r="F73" s="181"/>
      <c r="G73" s="181"/>
      <c r="H73" s="182"/>
    </row>
    <row r="74" spans="1:8" x14ac:dyDescent="0.25">
      <c r="A74" s="110" t="s">
        <v>146</v>
      </c>
      <c r="B74" s="111"/>
      <c r="C74" s="111"/>
      <c r="D74" s="111"/>
      <c r="E74" s="111"/>
      <c r="F74" s="111"/>
      <c r="G74" s="111"/>
      <c r="H74" s="112"/>
    </row>
    <row r="75" spans="1:8" x14ac:dyDescent="0.25">
      <c r="A75" s="126"/>
      <c r="B75" s="127"/>
      <c r="C75" s="127"/>
      <c r="D75" s="127"/>
      <c r="E75" s="127"/>
      <c r="F75" s="127"/>
      <c r="G75" s="127"/>
      <c r="H75" s="128"/>
    </row>
    <row r="76" spans="1:8" x14ac:dyDescent="0.25">
      <c r="A76" s="126"/>
      <c r="B76" s="127"/>
      <c r="C76" s="127"/>
      <c r="D76" s="127"/>
      <c r="E76" s="127"/>
      <c r="F76" s="127"/>
      <c r="G76" s="127"/>
      <c r="H76" s="128"/>
    </row>
    <row r="77" spans="1:8" ht="24.95" customHeight="1" x14ac:dyDescent="0.25">
      <c r="A77" s="180" t="s">
        <v>56</v>
      </c>
      <c r="B77" s="181"/>
      <c r="C77" s="181"/>
      <c r="D77" s="181"/>
      <c r="E77" s="181"/>
      <c r="F77" s="181"/>
      <c r="G77" s="181"/>
      <c r="H77" s="182"/>
    </row>
    <row r="78" spans="1:8" x14ac:dyDescent="0.25">
      <c r="A78" s="110" t="s">
        <v>147</v>
      </c>
      <c r="B78" s="111"/>
      <c r="C78" s="111"/>
      <c r="D78" s="111"/>
      <c r="E78" s="111"/>
      <c r="F78" s="111"/>
      <c r="G78" s="111"/>
      <c r="H78" s="112"/>
    </row>
    <row r="79" spans="1:8" x14ac:dyDescent="0.25">
      <c r="A79" s="110"/>
      <c r="B79" s="111"/>
      <c r="C79" s="111"/>
      <c r="D79" s="111"/>
      <c r="E79" s="111"/>
      <c r="F79" s="111"/>
      <c r="G79" s="111"/>
      <c r="H79" s="112"/>
    </row>
    <row r="80" spans="1:8" x14ac:dyDescent="0.25">
      <c r="A80" s="110"/>
      <c r="B80" s="111"/>
      <c r="C80" s="111"/>
      <c r="D80" s="111"/>
      <c r="E80" s="111"/>
      <c r="F80" s="111"/>
      <c r="G80" s="111"/>
      <c r="H80" s="112"/>
    </row>
    <row r="81" spans="1:8" x14ac:dyDescent="0.25">
      <c r="A81" s="126"/>
      <c r="B81" s="127"/>
      <c r="C81" s="127"/>
      <c r="D81" s="127"/>
      <c r="E81" s="127"/>
      <c r="F81" s="127"/>
      <c r="G81" s="127"/>
      <c r="H81" s="128"/>
    </row>
    <row r="82" spans="1:8" ht="24.95" customHeight="1" x14ac:dyDescent="0.25">
      <c r="A82" s="180" t="s">
        <v>57</v>
      </c>
      <c r="B82" s="181"/>
      <c r="C82" s="181"/>
      <c r="D82" s="181"/>
      <c r="E82" s="181"/>
      <c r="F82" s="181"/>
      <c r="G82" s="181"/>
      <c r="H82" s="182"/>
    </row>
    <row r="83" spans="1:8" x14ac:dyDescent="0.25">
      <c r="A83" s="110" t="s">
        <v>144</v>
      </c>
      <c r="B83" s="111"/>
      <c r="C83" s="111"/>
      <c r="D83" s="111"/>
      <c r="E83" s="111"/>
      <c r="F83" s="111"/>
      <c r="G83" s="111"/>
      <c r="H83" s="112"/>
    </row>
    <row r="84" spans="1:8" x14ac:dyDescent="0.25">
      <c r="A84" s="113"/>
      <c r="B84" s="114"/>
      <c r="C84" s="114"/>
      <c r="D84" s="114"/>
      <c r="E84" s="114"/>
      <c r="F84" s="114"/>
      <c r="G84" s="114"/>
      <c r="H84" s="115"/>
    </row>
    <row r="85" spans="1:8" ht="15.75" thickBot="1" x14ac:dyDescent="0.3">
      <c r="A85" s="116"/>
      <c r="B85" s="117"/>
      <c r="C85" s="117"/>
      <c r="D85" s="117"/>
      <c r="E85" s="117"/>
      <c r="F85" s="117"/>
      <c r="G85" s="117"/>
      <c r="H85" s="118"/>
    </row>
    <row r="86" spans="1:8" ht="15.75" thickTop="1" x14ac:dyDescent="0.25"/>
  </sheetData>
  <sheetProtection algorithmName="SHA-512" hashValue="pTrNswilHUMDfOIy2awd+Up92yAGaBI8Aoyja8alwaRcUCHyadTlaAmhFpyAonxmfMKXALz5ET35ZKIipFa87g==" saltValue="IoqU1t9L/W6eKJMuw2nGBw==" spinCount="100000" sheet="1" objects="1" scenarios="1"/>
  <mergeCells count="47">
    <mergeCell ref="A8:H8"/>
    <mergeCell ref="A9:G9"/>
    <mergeCell ref="A10:C10"/>
    <mergeCell ref="E10:G10"/>
    <mergeCell ref="A11:C12"/>
    <mergeCell ref="D11:D12"/>
    <mergeCell ref="E11:G11"/>
    <mergeCell ref="E12:G12"/>
    <mergeCell ref="B6:H6"/>
    <mergeCell ref="A1:H1"/>
    <mergeCell ref="A3:B3"/>
    <mergeCell ref="D3:E3"/>
    <mergeCell ref="F3:H3"/>
    <mergeCell ref="B5:H5"/>
    <mergeCell ref="A20:C20"/>
    <mergeCell ref="E20:G20"/>
    <mergeCell ref="A13:C13"/>
    <mergeCell ref="E13:G13"/>
    <mergeCell ref="A14:C14"/>
    <mergeCell ref="E14:G14"/>
    <mergeCell ref="A15:H15"/>
    <mergeCell ref="A16:G16"/>
    <mergeCell ref="A17:C17"/>
    <mergeCell ref="E17:G17"/>
    <mergeCell ref="A18:C18"/>
    <mergeCell ref="E18:G18"/>
    <mergeCell ref="A19:H19"/>
    <mergeCell ref="A53:H56"/>
    <mergeCell ref="A21:C21"/>
    <mergeCell ref="E21:G21"/>
    <mergeCell ref="A22:C22"/>
    <mergeCell ref="E22:G22"/>
    <mergeCell ref="A23:H23"/>
    <mergeCell ref="A24:H35"/>
    <mergeCell ref="A36:H36"/>
    <mergeCell ref="A37:H43"/>
    <mergeCell ref="A44:H44"/>
    <mergeCell ref="A45:H51"/>
    <mergeCell ref="A52:H52"/>
    <mergeCell ref="A82:H82"/>
    <mergeCell ref="A83:H85"/>
    <mergeCell ref="A57:H57"/>
    <mergeCell ref="A58:H72"/>
    <mergeCell ref="A73:H73"/>
    <mergeCell ref="A74:H76"/>
    <mergeCell ref="A77:H77"/>
    <mergeCell ref="A78:H81"/>
  </mergeCells>
  <conditionalFormatting sqref="D14 D18 D22">
    <cfRule type="cellIs" dxfId="17" priority="7" operator="between">
      <formula>0.71</formula>
      <formula>1</formula>
    </cfRule>
    <cfRule type="cellIs" dxfId="16" priority="8" operator="between">
      <formula>0.31</formula>
      <formula>0.7</formula>
    </cfRule>
    <cfRule type="cellIs" dxfId="15" priority="9" operator="between">
      <formula>0</formula>
      <formula>0.3</formula>
    </cfRule>
  </conditionalFormatting>
  <conditionalFormatting sqref="H14 H18 H22">
    <cfRule type="cellIs" dxfId="14" priority="6" operator="between">
      <formula>0</formula>
      <formula>0.3</formula>
    </cfRule>
  </conditionalFormatting>
  <conditionalFormatting sqref="H14 H18 H22">
    <cfRule type="cellIs" dxfId="13" priority="5" operator="between">
      <formula>0.31</formula>
      <formula>0.7</formula>
    </cfRule>
  </conditionalFormatting>
  <conditionalFormatting sqref="H14 H18 H22">
    <cfRule type="cellIs" dxfId="12"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rowBreaks count="1" manualBreakCount="1">
    <brk id="43" max="7" man="1"/>
  </rowBreaks>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4"/>
  <sheetViews>
    <sheetView topLeftCell="A4" zoomScale="90" zoomScaleNormal="90" workbookViewId="0">
      <selection activeCell="D10" sqref="D10"/>
    </sheetView>
  </sheetViews>
  <sheetFormatPr baseColWidth="10" defaultRowHeight="15" x14ac:dyDescent="0.25"/>
  <cols>
    <col min="1" max="3" width="21.7109375" style="24" customWidth="1"/>
    <col min="4" max="4" width="22.85546875" style="24" customWidth="1"/>
    <col min="5" max="7" width="21.7109375" style="24" customWidth="1"/>
    <col min="8" max="8" width="21.5703125" style="24" customWidth="1"/>
    <col min="9" max="9" width="3.7109375" style="24" customWidth="1"/>
    <col min="10" max="16384" width="11.42578125" style="24"/>
  </cols>
  <sheetData>
    <row r="1" spans="1:12" ht="36.75" customHeight="1" x14ac:dyDescent="0.25">
      <c r="A1" s="210" t="s">
        <v>54</v>
      </c>
      <c r="B1" s="210"/>
      <c r="C1" s="210"/>
      <c r="D1" s="210"/>
      <c r="E1" s="210"/>
      <c r="F1" s="210"/>
      <c r="G1" s="210"/>
      <c r="H1" s="210"/>
    </row>
    <row r="3" spans="1:12" ht="32.25" customHeight="1" x14ac:dyDescent="0.25">
      <c r="A3" s="105" t="s">
        <v>0</v>
      </c>
      <c r="B3" s="106"/>
      <c r="C3" s="32" t="str">
        <f>+Resultados!C3</f>
        <v>1er. trimestre 2019</v>
      </c>
      <c r="D3" s="107" t="s">
        <v>1</v>
      </c>
      <c r="E3" s="107"/>
      <c r="F3" s="108">
        <f ca="1">+Resultados!F3</f>
        <v>43690</v>
      </c>
      <c r="G3" s="108"/>
      <c r="H3" s="108"/>
    </row>
    <row r="4" spans="1:12" ht="5.0999999999999996" customHeight="1" x14ac:dyDescent="0.25">
      <c r="A4" s="2"/>
      <c r="B4" s="1"/>
      <c r="C4" s="1"/>
      <c r="D4" s="3"/>
      <c r="E4" s="3"/>
      <c r="F4" s="4"/>
      <c r="G4" s="4"/>
      <c r="H4" s="1"/>
    </row>
    <row r="5" spans="1:12" ht="26.1" customHeight="1" x14ac:dyDescent="0.25">
      <c r="A5" s="5" t="s">
        <v>2</v>
      </c>
      <c r="B5" s="122" t="str">
        <f>+Resultados!B5</f>
        <v>SUBDIRECCION ADMINISTRATIVA Y FINANCIERA</v>
      </c>
      <c r="C5" s="122"/>
      <c r="D5" s="122"/>
      <c r="E5" s="122"/>
      <c r="F5" s="122"/>
      <c r="G5" s="122"/>
      <c r="H5" s="122"/>
    </row>
    <row r="6" spans="1:12" ht="26.1" customHeight="1" x14ac:dyDescent="0.25">
      <c r="A6" s="5" t="s">
        <v>55</v>
      </c>
      <c r="B6" s="149" t="str">
        <f>+Resultados!B6</f>
        <v>GESTION RECURSOS FISICOS</v>
      </c>
      <c r="C6" s="150"/>
      <c r="D6" s="150"/>
      <c r="E6" s="150"/>
      <c r="F6" s="150"/>
      <c r="G6" s="150"/>
      <c r="H6" s="151"/>
    </row>
    <row r="7" spans="1:12" ht="15" customHeight="1" thickBot="1" x14ac:dyDescent="0.3"/>
    <row r="8" spans="1:12" ht="30" customHeight="1" thickTop="1" x14ac:dyDescent="0.25">
      <c r="A8" s="207" t="s">
        <v>48</v>
      </c>
      <c r="B8" s="208"/>
      <c r="C8" s="208"/>
      <c r="D8" s="208"/>
      <c r="E8" s="208"/>
      <c r="F8" s="208"/>
      <c r="G8" s="208"/>
      <c r="H8" s="209"/>
    </row>
    <row r="9" spans="1:12" ht="45" customHeight="1" x14ac:dyDescent="0.25">
      <c r="A9" s="202" t="s">
        <v>43</v>
      </c>
      <c r="B9" s="203"/>
      <c r="C9" s="204"/>
      <c r="D9" s="25">
        <v>0</v>
      </c>
      <c r="E9" s="205" t="s">
        <v>44</v>
      </c>
      <c r="F9" s="203"/>
      <c r="G9" s="204"/>
      <c r="H9" s="26">
        <v>1</v>
      </c>
    </row>
    <row r="10" spans="1:12" ht="35.1" customHeight="1" x14ac:dyDescent="0.25">
      <c r="A10" s="202" t="s">
        <v>9</v>
      </c>
      <c r="B10" s="203"/>
      <c r="C10" s="204"/>
      <c r="D10" s="25">
        <v>1</v>
      </c>
      <c r="E10" s="205" t="s">
        <v>10</v>
      </c>
      <c r="F10" s="203"/>
      <c r="G10" s="204"/>
      <c r="H10" s="27">
        <f>+H9-D10</f>
        <v>0</v>
      </c>
    </row>
    <row r="11" spans="1:12" ht="35.1" customHeight="1" x14ac:dyDescent="0.25">
      <c r="A11" s="202" t="s">
        <v>45</v>
      </c>
      <c r="B11" s="203"/>
      <c r="C11" s="204"/>
      <c r="D11" s="28">
        <f>D10/H9</f>
        <v>1</v>
      </c>
      <c r="E11" s="205" t="s">
        <v>46</v>
      </c>
      <c r="F11" s="203"/>
      <c r="G11" s="204"/>
      <c r="H11" s="29">
        <f>+H10/H9</f>
        <v>0</v>
      </c>
    </row>
    <row r="12" spans="1:12" ht="54.75" customHeight="1" x14ac:dyDescent="0.25">
      <c r="A12" s="206" t="s">
        <v>99</v>
      </c>
      <c r="B12" s="197"/>
      <c r="C12" s="197"/>
      <c r="D12" s="197"/>
      <c r="E12" s="197"/>
      <c r="F12" s="197"/>
      <c r="G12" s="197"/>
      <c r="H12" s="198"/>
      <c r="L12" s="68" t="s">
        <v>148</v>
      </c>
    </row>
    <row r="13" spans="1:12" ht="15" customHeight="1" x14ac:dyDescent="0.25">
      <c r="A13" s="129" t="s">
        <v>152</v>
      </c>
      <c r="B13" s="130"/>
      <c r="C13" s="130"/>
      <c r="D13" s="130"/>
      <c r="E13" s="130"/>
      <c r="F13" s="130"/>
      <c r="G13" s="130"/>
      <c r="H13" s="131"/>
    </row>
    <row r="14" spans="1:12" x14ac:dyDescent="0.25">
      <c r="A14" s="129"/>
      <c r="B14" s="130"/>
      <c r="C14" s="130"/>
      <c r="D14" s="130"/>
      <c r="E14" s="130"/>
      <c r="F14" s="130"/>
      <c r="G14" s="130"/>
      <c r="H14" s="131"/>
    </row>
    <row r="15" spans="1:12" x14ac:dyDescent="0.25">
      <c r="A15" s="129"/>
      <c r="B15" s="130"/>
      <c r="C15" s="130"/>
      <c r="D15" s="130"/>
      <c r="E15" s="130"/>
      <c r="F15" s="130"/>
      <c r="G15" s="130"/>
      <c r="H15" s="131"/>
    </row>
    <row r="16" spans="1:12" x14ac:dyDescent="0.25">
      <c r="A16" s="129"/>
      <c r="B16" s="130"/>
      <c r="C16" s="130"/>
      <c r="D16" s="130"/>
      <c r="E16" s="130"/>
      <c r="F16" s="130"/>
      <c r="G16" s="130"/>
      <c r="H16" s="131"/>
    </row>
    <row r="17" spans="1:8" x14ac:dyDescent="0.25">
      <c r="A17" s="129"/>
      <c r="B17" s="130"/>
      <c r="C17" s="130"/>
      <c r="D17" s="130"/>
      <c r="E17" s="130"/>
      <c r="F17" s="130"/>
      <c r="G17" s="130"/>
      <c r="H17" s="131"/>
    </row>
    <row r="18" spans="1:8" x14ac:dyDescent="0.25">
      <c r="A18" s="129"/>
      <c r="B18" s="130"/>
      <c r="C18" s="130"/>
      <c r="D18" s="130"/>
      <c r="E18" s="130"/>
      <c r="F18" s="130"/>
      <c r="G18" s="130"/>
      <c r="H18" s="131"/>
    </row>
    <row r="19" spans="1:8" x14ac:dyDescent="0.25">
      <c r="A19" s="129"/>
      <c r="B19" s="130"/>
      <c r="C19" s="130"/>
      <c r="D19" s="130"/>
      <c r="E19" s="130"/>
      <c r="F19" s="130"/>
      <c r="G19" s="130"/>
      <c r="H19" s="131"/>
    </row>
    <row r="20" spans="1:8" x14ac:dyDescent="0.25">
      <c r="A20" s="129"/>
      <c r="B20" s="130"/>
      <c r="C20" s="130"/>
      <c r="D20" s="130"/>
      <c r="E20" s="130"/>
      <c r="F20" s="130"/>
      <c r="G20" s="130"/>
      <c r="H20" s="131"/>
    </row>
    <row r="21" spans="1:8" x14ac:dyDescent="0.25">
      <c r="A21" s="132"/>
      <c r="B21" s="133"/>
      <c r="C21" s="133"/>
      <c r="D21" s="133"/>
      <c r="E21" s="133"/>
      <c r="F21" s="133"/>
      <c r="G21" s="133"/>
      <c r="H21" s="134"/>
    </row>
    <row r="22" spans="1:8" ht="57.75" customHeight="1" x14ac:dyDescent="0.25">
      <c r="A22" s="206" t="s">
        <v>100</v>
      </c>
      <c r="B22" s="197"/>
      <c r="C22" s="197"/>
      <c r="D22" s="197"/>
      <c r="E22" s="197"/>
      <c r="F22" s="197"/>
      <c r="G22" s="197"/>
      <c r="H22" s="198"/>
    </row>
    <row r="23" spans="1:8" x14ac:dyDescent="0.25">
      <c r="A23" s="110" t="s">
        <v>135</v>
      </c>
      <c r="B23" s="191"/>
      <c r="C23" s="191"/>
      <c r="D23" s="191"/>
      <c r="E23" s="191"/>
      <c r="F23" s="191"/>
      <c r="G23" s="191"/>
      <c r="H23" s="192"/>
    </row>
    <row r="24" spans="1:8" x14ac:dyDescent="0.25">
      <c r="A24" s="193"/>
      <c r="B24" s="194"/>
      <c r="C24" s="194"/>
      <c r="D24" s="194"/>
      <c r="E24" s="194"/>
      <c r="F24" s="194"/>
      <c r="G24" s="194"/>
      <c r="H24" s="195"/>
    </row>
    <row r="25" spans="1:8" x14ac:dyDescent="0.25">
      <c r="A25" s="193"/>
      <c r="B25" s="194"/>
      <c r="C25" s="194"/>
      <c r="D25" s="194"/>
      <c r="E25" s="194"/>
      <c r="F25" s="194"/>
      <c r="G25" s="194"/>
      <c r="H25" s="195"/>
    </row>
    <row r="26" spans="1:8" ht="24.95" customHeight="1" x14ac:dyDescent="0.25">
      <c r="A26" s="196" t="s">
        <v>98</v>
      </c>
      <c r="B26" s="197"/>
      <c r="C26" s="197"/>
      <c r="D26" s="197"/>
      <c r="E26" s="197"/>
      <c r="F26" s="197"/>
      <c r="G26" s="197"/>
      <c r="H26" s="198"/>
    </row>
    <row r="27" spans="1:8" x14ac:dyDescent="0.25">
      <c r="A27" s="110" t="s">
        <v>149</v>
      </c>
      <c r="B27" s="191"/>
      <c r="C27" s="191"/>
      <c r="D27" s="191"/>
      <c r="E27" s="191"/>
      <c r="F27" s="191"/>
      <c r="G27" s="191"/>
      <c r="H27" s="192"/>
    </row>
    <row r="28" spans="1:8" x14ac:dyDescent="0.25">
      <c r="A28" s="110"/>
      <c r="B28" s="191"/>
      <c r="C28" s="191"/>
      <c r="D28" s="191"/>
      <c r="E28" s="191"/>
      <c r="F28" s="191"/>
      <c r="G28" s="191"/>
      <c r="H28" s="192"/>
    </row>
    <row r="29" spans="1:8" x14ac:dyDescent="0.25">
      <c r="A29" s="110"/>
      <c r="B29" s="191"/>
      <c r="C29" s="191"/>
      <c r="D29" s="191"/>
      <c r="E29" s="191"/>
      <c r="F29" s="191"/>
      <c r="G29" s="191"/>
      <c r="H29" s="192"/>
    </row>
    <row r="30" spans="1:8" x14ac:dyDescent="0.25">
      <c r="A30" s="193"/>
      <c r="B30" s="194"/>
      <c r="C30" s="194"/>
      <c r="D30" s="194"/>
      <c r="E30" s="194"/>
      <c r="F30" s="194"/>
      <c r="G30" s="194"/>
      <c r="H30" s="195"/>
    </row>
    <row r="31" spans="1:8" ht="24.95" customHeight="1" x14ac:dyDescent="0.25">
      <c r="A31" s="196" t="s">
        <v>57</v>
      </c>
      <c r="B31" s="197"/>
      <c r="C31" s="197"/>
      <c r="D31" s="197"/>
      <c r="E31" s="197"/>
      <c r="F31" s="197"/>
      <c r="G31" s="197"/>
      <c r="H31" s="198"/>
    </row>
    <row r="32" spans="1:8" x14ac:dyDescent="0.25">
      <c r="A32" s="110" t="s">
        <v>150</v>
      </c>
      <c r="B32" s="191"/>
      <c r="C32" s="191"/>
      <c r="D32" s="191"/>
      <c r="E32" s="191"/>
      <c r="F32" s="191"/>
      <c r="G32" s="191"/>
      <c r="H32" s="192"/>
    </row>
    <row r="33" spans="1:8" ht="15.75" thickBot="1" x14ac:dyDescent="0.3">
      <c r="A33" s="199"/>
      <c r="B33" s="200"/>
      <c r="C33" s="200"/>
      <c r="D33" s="200"/>
      <c r="E33" s="200"/>
      <c r="F33" s="200"/>
      <c r="G33" s="200"/>
      <c r="H33" s="201"/>
    </row>
    <row r="34" spans="1:8" ht="15.75" thickTop="1" x14ac:dyDescent="0.25"/>
  </sheetData>
  <sheetProtection algorithmName="SHA-512" hashValue="2SoNfLDhw16uunle2XVlVxG2sP4ZERUYWaBWLugSQGJ7FTkM2fr/UTH64kzldR3J6PhVLB54mpMduB0Ypaa2YQ==" saltValue="LKHNJ/cgfPMQFWzrZQPaFg==" spinCount="100000" sheet="1" objects="1" scenarios="1"/>
  <mergeCells count="21">
    <mergeCell ref="B6:H6"/>
    <mergeCell ref="A1:H1"/>
    <mergeCell ref="A3:B3"/>
    <mergeCell ref="D3:E3"/>
    <mergeCell ref="F3:H3"/>
    <mergeCell ref="B5:H5"/>
    <mergeCell ref="A8:H8"/>
    <mergeCell ref="A9:C9"/>
    <mergeCell ref="E9:G9"/>
    <mergeCell ref="A10:C10"/>
    <mergeCell ref="E10:G10"/>
    <mergeCell ref="A11:C11"/>
    <mergeCell ref="E11:G11"/>
    <mergeCell ref="A12:H12"/>
    <mergeCell ref="A13:H21"/>
    <mergeCell ref="A22:H22"/>
    <mergeCell ref="A23:H25"/>
    <mergeCell ref="A26:H26"/>
    <mergeCell ref="A27:H30"/>
    <mergeCell ref="A31:H31"/>
    <mergeCell ref="A32:H33"/>
  </mergeCells>
  <conditionalFormatting sqref="D11">
    <cfRule type="cellIs" dxfId="11" priority="7" operator="between">
      <formula>0.71</formula>
      <formula>1</formula>
    </cfRule>
    <cfRule type="cellIs" dxfId="10" priority="8" operator="between">
      <formula>0.31</formula>
      <formula>0.7</formula>
    </cfRule>
    <cfRule type="cellIs" dxfId="9" priority="9" operator="between">
      <formula>0</formula>
      <formula>0.3</formula>
    </cfRule>
  </conditionalFormatting>
  <conditionalFormatting sqref="H11">
    <cfRule type="cellIs" dxfId="8" priority="6" operator="between">
      <formula>0</formula>
      <formula>0.3</formula>
    </cfRule>
  </conditionalFormatting>
  <conditionalFormatting sqref="H11">
    <cfRule type="cellIs" dxfId="7" priority="5" operator="between">
      <formula>0.31</formula>
      <formula>0.7</formula>
    </cfRule>
  </conditionalFormatting>
  <conditionalFormatting sqref="H11">
    <cfRule type="cellIs" dxfId="6"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4" fitToHeight="4" orientation="portrait" r:id="rId1"/>
  <headerFooter>
    <oddHeader>&amp;C&amp;G</oddHeader>
    <oddFooter>&amp;R&amp;G</oddFooter>
  </headerFooter>
  <legacyDrawing r:id="rId2"/>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90" zoomScaleNormal="90" workbookViewId="0">
      <selection activeCell="A27" sqref="A27:H27"/>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104" t="s">
        <v>54</v>
      </c>
      <c r="B1" s="104"/>
      <c r="C1" s="104"/>
      <c r="D1" s="104"/>
      <c r="E1" s="104"/>
      <c r="F1" s="104"/>
      <c r="G1" s="104"/>
      <c r="H1" s="104"/>
    </row>
    <row r="3" spans="1:8" ht="30.75" customHeight="1" x14ac:dyDescent="0.25">
      <c r="A3" s="105" t="s">
        <v>0</v>
      </c>
      <c r="B3" s="106"/>
      <c r="C3" s="32" t="str">
        <f>+Resultados!C3</f>
        <v>1er. trimestre 2019</v>
      </c>
      <c r="D3" s="107" t="s">
        <v>1</v>
      </c>
      <c r="E3" s="107"/>
      <c r="F3" s="108">
        <f ca="1">+Resultados!F3</f>
        <v>43690</v>
      </c>
      <c r="G3" s="108"/>
      <c r="H3" s="108"/>
    </row>
    <row r="4" spans="1:8" ht="5.0999999999999996" customHeight="1" x14ac:dyDescent="0.25">
      <c r="A4" s="2"/>
      <c r="D4" s="3"/>
      <c r="E4" s="3"/>
      <c r="F4" s="4"/>
      <c r="G4" s="4"/>
    </row>
    <row r="5" spans="1:8" ht="26.1" customHeight="1" x14ac:dyDescent="0.25">
      <c r="A5" s="5" t="s">
        <v>2</v>
      </c>
      <c r="B5" s="122" t="str">
        <f>+Resultados!B5</f>
        <v>SUBDIRECCION ADMINISTRATIVA Y FINANCIERA</v>
      </c>
      <c r="C5" s="122"/>
      <c r="D5" s="122"/>
      <c r="E5" s="122"/>
      <c r="F5" s="122"/>
      <c r="G5" s="122"/>
      <c r="H5" s="122"/>
    </row>
    <row r="6" spans="1:8" ht="26.1" customHeight="1" x14ac:dyDescent="0.25">
      <c r="A6" s="5" t="s">
        <v>55</v>
      </c>
      <c r="B6" s="149" t="str">
        <f>+Resultados!B6</f>
        <v>GESTION RECURSOS FISICOS</v>
      </c>
      <c r="C6" s="150"/>
      <c r="D6" s="150"/>
      <c r="E6" s="150"/>
      <c r="F6" s="150"/>
      <c r="G6" s="150"/>
      <c r="H6" s="151"/>
    </row>
    <row r="7" spans="1:8" ht="15" customHeight="1" thickBot="1" x14ac:dyDescent="0.3"/>
    <row r="8" spans="1:8" ht="30" customHeight="1" thickTop="1" x14ac:dyDescent="0.25">
      <c r="A8" s="231" t="s">
        <v>50</v>
      </c>
      <c r="B8" s="232"/>
      <c r="C8" s="232"/>
      <c r="D8" s="232"/>
      <c r="E8" s="232"/>
      <c r="F8" s="232"/>
      <c r="G8" s="232"/>
      <c r="H8" s="233"/>
    </row>
    <row r="9" spans="1:8" ht="35.1" customHeight="1" x14ac:dyDescent="0.25">
      <c r="A9" s="179" t="s">
        <v>31</v>
      </c>
      <c r="B9" s="157"/>
      <c r="C9" s="158"/>
      <c r="D9" s="6">
        <v>0</v>
      </c>
      <c r="E9" s="156" t="s">
        <v>33</v>
      </c>
      <c r="F9" s="157"/>
      <c r="G9" s="158"/>
      <c r="H9" s="13">
        <f>+D9-D10</f>
        <v>0</v>
      </c>
    </row>
    <row r="10" spans="1:8" ht="35.1" customHeight="1" x14ac:dyDescent="0.25">
      <c r="A10" s="179" t="s">
        <v>32</v>
      </c>
      <c r="B10" s="157"/>
      <c r="C10" s="158"/>
      <c r="D10" s="6">
        <v>0</v>
      </c>
      <c r="E10" s="156" t="s">
        <v>34</v>
      </c>
      <c r="F10" s="157"/>
      <c r="G10" s="158"/>
      <c r="H10" s="30">
        <v>0</v>
      </c>
    </row>
    <row r="11" spans="1:8" ht="35.1" customHeight="1" x14ac:dyDescent="0.25">
      <c r="A11" s="121" t="s">
        <v>35</v>
      </c>
      <c r="B11" s="122"/>
      <c r="C11" s="122"/>
      <c r="D11" s="230" t="e">
        <f>+D10/D9</f>
        <v>#DIV/0!</v>
      </c>
      <c r="E11" s="122" t="s">
        <v>36</v>
      </c>
      <c r="F11" s="122"/>
      <c r="G11" s="122"/>
      <c r="H11" s="11" t="e">
        <f>+H9/D9</f>
        <v>#DIV/0!</v>
      </c>
    </row>
    <row r="12" spans="1:8" ht="35.1" customHeight="1" x14ac:dyDescent="0.25">
      <c r="A12" s="121"/>
      <c r="B12" s="122"/>
      <c r="C12" s="122"/>
      <c r="D12" s="230"/>
      <c r="E12" s="122" t="s">
        <v>37</v>
      </c>
      <c r="F12" s="122"/>
      <c r="G12" s="122"/>
      <c r="H12" s="11" t="e">
        <f>+H10/D9</f>
        <v>#DIV/0!</v>
      </c>
    </row>
    <row r="13" spans="1:8" ht="41.25" customHeight="1" x14ac:dyDescent="0.25">
      <c r="A13" s="223" t="s">
        <v>90</v>
      </c>
      <c r="B13" s="224"/>
      <c r="C13" s="224"/>
      <c r="D13" s="224"/>
      <c r="E13" s="224"/>
      <c r="F13" s="224"/>
      <c r="G13" s="224"/>
      <c r="H13" s="225"/>
    </row>
    <row r="14" spans="1:8" x14ac:dyDescent="0.25">
      <c r="A14" s="226"/>
      <c r="B14" s="227"/>
      <c r="C14" s="227"/>
      <c r="D14" s="227"/>
      <c r="E14" s="227"/>
      <c r="F14" s="227"/>
      <c r="G14" s="227"/>
      <c r="H14" s="228"/>
    </row>
    <row r="15" spans="1:8" x14ac:dyDescent="0.25">
      <c r="A15" s="226"/>
      <c r="B15" s="227"/>
      <c r="C15" s="227"/>
      <c r="D15" s="227"/>
      <c r="E15" s="227"/>
      <c r="F15" s="227"/>
      <c r="G15" s="227"/>
      <c r="H15" s="228"/>
    </row>
    <row r="16" spans="1:8" x14ac:dyDescent="0.25">
      <c r="A16" s="226"/>
      <c r="B16" s="227"/>
      <c r="C16" s="227"/>
      <c r="D16" s="227"/>
      <c r="E16" s="227"/>
      <c r="F16" s="227"/>
      <c r="G16" s="227"/>
      <c r="H16" s="228"/>
    </row>
    <row r="17" spans="1:8" x14ac:dyDescent="0.25">
      <c r="A17" s="226"/>
      <c r="B17" s="227"/>
      <c r="C17" s="227"/>
      <c r="D17" s="227"/>
      <c r="E17" s="227"/>
      <c r="F17" s="227"/>
      <c r="G17" s="227"/>
      <c r="H17" s="228"/>
    </row>
    <row r="18" spans="1:8" x14ac:dyDescent="0.25">
      <c r="A18" s="226"/>
      <c r="B18" s="227"/>
      <c r="C18" s="227"/>
      <c r="D18" s="227"/>
      <c r="E18" s="227"/>
      <c r="F18" s="227"/>
      <c r="G18" s="227"/>
      <c r="H18" s="228"/>
    </row>
    <row r="19" spans="1:8" x14ac:dyDescent="0.25">
      <c r="A19" s="226"/>
      <c r="B19" s="227"/>
      <c r="C19" s="227"/>
      <c r="D19" s="227"/>
      <c r="E19" s="227"/>
      <c r="F19" s="227"/>
      <c r="G19" s="227"/>
      <c r="H19" s="228"/>
    </row>
    <row r="20" spans="1:8" x14ac:dyDescent="0.25">
      <c r="A20" s="226"/>
      <c r="B20" s="227"/>
      <c r="C20" s="227"/>
      <c r="D20" s="227"/>
      <c r="E20" s="227"/>
      <c r="F20" s="227"/>
      <c r="G20" s="227"/>
      <c r="H20" s="228"/>
    </row>
    <row r="21" spans="1:8" x14ac:dyDescent="0.25">
      <c r="A21" s="226"/>
      <c r="B21" s="227"/>
      <c r="C21" s="227"/>
      <c r="D21" s="227"/>
      <c r="E21" s="227"/>
      <c r="F21" s="227"/>
      <c r="G21" s="227"/>
      <c r="H21" s="228"/>
    </row>
    <row r="22" spans="1:8" x14ac:dyDescent="0.25">
      <c r="A22" s="226"/>
      <c r="B22" s="227"/>
      <c r="C22" s="227"/>
      <c r="D22" s="227"/>
      <c r="E22" s="227"/>
      <c r="F22" s="227"/>
      <c r="G22" s="227"/>
      <c r="H22" s="228"/>
    </row>
    <row r="23" spans="1:8" x14ac:dyDescent="0.25">
      <c r="A23" s="226"/>
      <c r="B23" s="227"/>
      <c r="C23" s="227"/>
      <c r="D23" s="227"/>
      <c r="E23" s="227"/>
      <c r="F23" s="227"/>
      <c r="G23" s="227"/>
      <c r="H23" s="228"/>
    </row>
    <row r="24" spans="1:8" ht="24.95" customHeight="1" x14ac:dyDescent="0.25">
      <c r="A24" s="229" t="s">
        <v>56</v>
      </c>
      <c r="B24" s="224"/>
      <c r="C24" s="224"/>
      <c r="D24" s="224"/>
      <c r="E24" s="224"/>
      <c r="F24" s="224"/>
      <c r="G24" s="224"/>
      <c r="H24" s="225"/>
    </row>
    <row r="25" spans="1:8" ht="54.95" customHeight="1" x14ac:dyDescent="0.25">
      <c r="A25" s="226" t="s">
        <v>102</v>
      </c>
      <c r="B25" s="227"/>
      <c r="C25" s="227"/>
      <c r="D25" s="227"/>
      <c r="E25" s="227"/>
      <c r="F25" s="227"/>
      <c r="G25" s="227"/>
      <c r="H25" s="228"/>
    </row>
    <row r="26" spans="1:8" ht="24.95" customHeight="1" x14ac:dyDescent="0.25">
      <c r="A26" s="229" t="s">
        <v>57</v>
      </c>
      <c r="B26" s="224"/>
      <c r="C26" s="224"/>
      <c r="D26" s="224"/>
      <c r="E26" s="224"/>
      <c r="F26" s="224"/>
      <c r="G26" s="224"/>
      <c r="H26" s="225"/>
    </row>
    <row r="27" spans="1:8" ht="54.95" customHeight="1" thickBot="1" x14ac:dyDescent="0.3">
      <c r="A27" s="211"/>
      <c r="B27" s="212"/>
      <c r="C27" s="212"/>
      <c r="D27" s="212"/>
      <c r="E27" s="212"/>
      <c r="F27" s="212"/>
      <c r="G27" s="212"/>
      <c r="H27" s="213"/>
    </row>
    <row r="28" spans="1:8" ht="15" customHeight="1" thickTop="1" thickBot="1" x14ac:dyDescent="0.3"/>
    <row r="29" spans="1:8" s="15" customFormat="1" ht="39.950000000000003" customHeight="1" thickTop="1" x14ac:dyDescent="0.25">
      <c r="A29" s="214" t="s">
        <v>95</v>
      </c>
      <c r="B29" s="215"/>
      <c r="C29" s="215"/>
      <c r="D29" s="215"/>
      <c r="E29" s="215"/>
      <c r="F29" s="215"/>
      <c r="G29" s="215"/>
      <c r="H29" s="216"/>
    </row>
    <row r="30" spans="1:8" x14ac:dyDescent="0.25">
      <c r="A30" s="217"/>
      <c r="B30" s="218"/>
      <c r="C30" s="218"/>
      <c r="D30" s="218"/>
      <c r="E30" s="218"/>
      <c r="F30" s="218"/>
      <c r="G30" s="218"/>
      <c r="H30" s="219"/>
    </row>
    <row r="31" spans="1:8" ht="15.75" thickBot="1" x14ac:dyDescent="0.3">
      <c r="A31" s="220"/>
      <c r="B31" s="221"/>
      <c r="C31" s="221"/>
      <c r="D31" s="221"/>
      <c r="E31" s="221"/>
      <c r="F31" s="221"/>
      <c r="G31" s="221"/>
      <c r="H31" s="222"/>
    </row>
    <row r="32" spans="1:8" s="14" customFormat="1" ht="19.5" thickTop="1" thickBot="1" x14ac:dyDescent="0.3"/>
    <row r="33" spans="1:8" s="15" customFormat="1" ht="47.25" customHeight="1" thickTop="1" x14ac:dyDescent="0.25">
      <c r="A33" s="214" t="s">
        <v>96</v>
      </c>
      <c r="B33" s="215"/>
      <c r="C33" s="215"/>
      <c r="D33" s="215"/>
      <c r="E33" s="215"/>
      <c r="F33" s="215"/>
      <c r="G33" s="215"/>
      <c r="H33" s="216"/>
    </row>
    <row r="34" spans="1:8" x14ac:dyDescent="0.25">
      <c r="A34" s="217"/>
      <c r="B34" s="218"/>
      <c r="C34" s="218"/>
      <c r="D34" s="218"/>
      <c r="E34" s="218"/>
      <c r="F34" s="218"/>
      <c r="G34" s="218"/>
      <c r="H34" s="219"/>
    </row>
    <row r="35" spans="1:8" ht="15.75" thickBot="1" x14ac:dyDescent="0.3">
      <c r="A35" s="220"/>
      <c r="B35" s="221"/>
      <c r="C35" s="221"/>
      <c r="D35" s="221"/>
      <c r="E35" s="221"/>
      <c r="F35" s="221"/>
      <c r="G35" s="221"/>
      <c r="H35" s="222"/>
    </row>
    <row r="36" spans="1:8" ht="15.75" thickTop="1" x14ac:dyDescent="0.25"/>
  </sheetData>
  <sheetProtection algorithmName="SHA-512" hashValue="HaprYpGde4s+erz6pn6v30+FvwHvUbcq4Ar08vbfK3ZAsCV5bAq4xcLXtbrNgOVTuI1aRe6R68n0Nfl92E/XAA==" saltValue="Aeshs7w/1U8cCO1mWL+dVg==" spinCount="100000" sheet="1" objects="1" scenarios="1"/>
  <mergeCells count="25">
    <mergeCell ref="A1:H1"/>
    <mergeCell ref="A3:B3"/>
    <mergeCell ref="D3:E3"/>
    <mergeCell ref="F3:H3"/>
    <mergeCell ref="B5:H5"/>
    <mergeCell ref="B6:H6"/>
    <mergeCell ref="A10:C10"/>
    <mergeCell ref="E10:G10"/>
    <mergeCell ref="A11:C12"/>
    <mergeCell ref="D11:D12"/>
    <mergeCell ref="E11:G11"/>
    <mergeCell ref="E12:G12"/>
    <mergeCell ref="A8:H8"/>
    <mergeCell ref="A9:C9"/>
    <mergeCell ref="E9:G9"/>
    <mergeCell ref="A13:H13"/>
    <mergeCell ref="A14:H23"/>
    <mergeCell ref="A24:H24"/>
    <mergeCell ref="A25:H25"/>
    <mergeCell ref="A26:H26"/>
    <mergeCell ref="A27:H27"/>
    <mergeCell ref="A29:H29"/>
    <mergeCell ref="A30:H31"/>
    <mergeCell ref="A33:H33"/>
    <mergeCell ref="A34:H35"/>
  </mergeCells>
  <conditionalFormatting sqref="D11:D12">
    <cfRule type="cellIs" dxfId="5" priority="7" operator="between">
      <formula>0.71</formula>
      <formula>1</formula>
    </cfRule>
    <cfRule type="cellIs" dxfId="4" priority="8" operator="between">
      <formula>0.31</formula>
      <formula>0.7</formula>
    </cfRule>
    <cfRule type="cellIs" dxfId="3" priority="9" operator="between">
      <formula>0</formula>
      <formula>0.3</formula>
    </cfRule>
  </conditionalFormatting>
  <conditionalFormatting sqref="H11:H12">
    <cfRule type="cellIs" dxfId="2" priority="6" operator="between">
      <formula>0</formula>
      <formula>0.3</formula>
    </cfRule>
  </conditionalFormatting>
  <conditionalFormatting sqref="H11:H12">
    <cfRule type="cellIs" dxfId="1" priority="5" operator="between">
      <formula>0.31</formula>
      <formula>0.7</formula>
    </cfRule>
  </conditionalFormatting>
  <conditionalFormatting sqref="H11:H12">
    <cfRule type="cellIs" dxfId="0"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legacy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36"/>
  <sheetViews>
    <sheetView topLeftCell="A7" workbookViewId="0">
      <selection activeCell="I22" sqref="I22"/>
    </sheetView>
  </sheetViews>
  <sheetFormatPr baseColWidth="10" defaultRowHeight="15" x14ac:dyDescent="0.25"/>
  <cols>
    <col min="3" max="3" width="14.85546875" customWidth="1"/>
    <col min="4" max="4" width="15.42578125" customWidth="1"/>
    <col min="5" max="5" width="13.28515625" customWidth="1"/>
    <col min="9" max="9" width="25.7109375" customWidth="1"/>
    <col min="12" max="12" width="25.7109375" customWidth="1"/>
  </cols>
  <sheetData>
    <row r="2" spans="2:12" s="63" customFormat="1" x14ac:dyDescent="0.25"/>
    <row r="3" spans="2:12" s="43" customFormat="1" ht="25.5" x14ac:dyDescent="0.25">
      <c r="B3" s="41"/>
      <c r="C3" s="42" t="s">
        <v>106</v>
      </c>
      <c r="D3" s="42" t="s">
        <v>107</v>
      </c>
      <c r="E3" s="42" t="s">
        <v>108</v>
      </c>
      <c r="G3" s="44" t="s">
        <v>109</v>
      </c>
      <c r="H3" s="44" t="s">
        <v>110</v>
      </c>
      <c r="I3" s="44" t="s">
        <v>111</v>
      </c>
      <c r="J3" s="44" t="s">
        <v>109</v>
      </c>
      <c r="K3" s="44" t="s">
        <v>110</v>
      </c>
      <c r="L3" s="44" t="s">
        <v>111</v>
      </c>
    </row>
    <row r="4" spans="2:12" s="43" customFormat="1" x14ac:dyDescent="0.25">
      <c r="B4" s="45" t="s">
        <v>112</v>
      </c>
      <c r="C4" s="45">
        <v>55</v>
      </c>
      <c r="D4" s="45">
        <v>8</v>
      </c>
      <c r="E4" s="45">
        <v>0</v>
      </c>
      <c r="G4" s="64">
        <v>17432</v>
      </c>
      <c r="H4" s="58">
        <v>43123</v>
      </c>
      <c r="I4" s="59" t="s">
        <v>118</v>
      </c>
      <c r="J4" s="54">
        <v>121492</v>
      </c>
      <c r="K4" s="65">
        <v>43216</v>
      </c>
      <c r="L4" s="59" t="s">
        <v>129</v>
      </c>
    </row>
    <row r="5" spans="2:12" s="43" customFormat="1" x14ac:dyDescent="0.25">
      <c r="B5" s="45" t="s">
        <v>114</v>
      </c>
      <c r="C5" s="45">
        <v>19</v>
      </c>
      <c r="D5" s="45">
        <v>3</v>
      </c>
      <c r="E5" s="45">
        <v>0</v>
      </c>
      <c r="G5" s="60">
        <v>66222</v>
      </c>
      <c r="H5" s="58">
        <v>43165</v>
      </c>
      <c r="I5" s="59" t="s">
        <v>130</v>
      </c>
      <c r="J5" s="60">
        <v>137112</v>
      </c>
      <c r="K5" s="62">
        <v>43231</v>
      </c>
      <c r="L5" s="56" t="s">
        <v>113</v>
      </c>
    </row>
    <row r="6" spans="2:12" s="43" customFormat="1" x14ac:dyDescent="0.25">
      <c r="B6" s="45" t="s">
        <v>115</v>
      </c>
      <c r="C6" s="45">
        <v>4</v>
      </c>
      <c r="D6" s="45">
        <v>0</v>
      </c>
      <c r="E6" s="45">
        <v>0</v>
      </c>
      <c r="G6" s="60">
        <v>93512</v>
      </c>
      <c r="H6" s="58">
        <v>43193</v>
      </c>
      <c r="I6" s="56" t="s">
        <v>131</v>
      </c>
      <c r="J6" s="60">
        <v>150022</v>
      </c>
      <c r="K6" s="62">
        <v>43244</v>
      </c>
      <c r="L6" s="56" t="s">
        <v>116</v>
      </c>
    </row>
    <row r="7" spans="2:12" s="43" customFormat="1" x14ac:dyDescent="0.25">
      <c r="B7" s="45" t="s">
        <v>117</v>
      </c>
      <c r="C7" s="45">
        <v>3</v>
      </c>
      <c r="D7" s="45">
        <v>0</v>
      </c>
      <c r="E7" s="45">
        <v>0</v>
      </c>
      <c r="G7" s="60">
        <v>106222</v>
      </c>
      <c r="H7" s="58">
        <v>43202</v>
      </c>
      <c r="I7" s="56" t="s">
        <v>132</v>
      </c>
      <c r="J7" s="66">
        <v>161912</v>
      </c>
      <c r="K7" s="62">
        <v>43258</v>
      </c>
      <c r="L7" s="67" t="s">
        <v>116</v>
      </c>
    </row>
    <row r="8" spans="2:12" s="43" customFormat="1" x14ac:dyDescent="0.25">
      <c r="B8" s="45" t="s">
        <v>119</v>
      </c>
      <c r="C8" s="45">
        <v>1</v>
      </c>
      <c r="D8" s="45">
        <v>0</v>
      </c>
      <c r="E8" s="45">
        <v>0</v>
      </c>
      <c r="G8" s="57">
        <v>108172</v>
      </c>
      <c r="H8" s="58">
        <v>43206</v>
      </c>
      <c r="I8" s="56" t="s">
        <v>133</v>
      </c>
      <c r="J8" s="66">
        <v>171412</v>
      </c>
      <c r="K8" s="62">
        <v>43266</v>
      </c>
      <c r="L8" s="67" t="s">
        <v>122</v>
      </c>
    </row>
    <row r="9" spans="2:12" s="43" customFormat="1" x14ac:dyDescent="0.25">
      <c r="B9" s="45" t="s">
        <v>120</v>
      </c>
      <c r="C9" s="45">
        <v>3</v>
      </c>
      <c r="D9" s="45">
        <v>0</v>
      </c>
      <c r="E9" s="45">
        <v>0</v>
      </c>
      <c r="G9" s="54">
        <v>121482</v>
      </c>
      <c r="H9" s="65">
        <v>43216</v>
      </c>
      <c r="I9" s="59" t="s">
        <v>129</v>
      </c>
      <c r="J9" s="48"/>
      <c r="K9" s="46"/>
      <c r="L9" s="47"/>
    </row>
    <row r="10" spans="2:12" s="43" customFormat="1" x14ac:dyDescent="0.25">
      <c r="B10" s="45" t="s">
        <v>121</v>
      </c>
      <c r="C10" s="45">
        <v>0</v>
      </c>
      <c r="D10" s="45">
        <v>0</v>
      </c>
      <c r="E10" s="45">
        <v>0</v>
      </c>
    </row>
    <row r="11" spans="2:12" s="43" customFormat="1" x14ac:dyDescent="0.25">
      <c r="B11" s="49" t="s">
        <v>123</v>
      </c>
      <c r="C11" s="49">
        <v>0</v>
      </c>
      <c r="D11" s="49">
        <v>0</v>
      </c>
      <c r="E11" s="49">
        <v>0</v>
      </c>
    </row>
    <row r="12" spans="2:12" s="43" customFormat="1" x14ac:dyDescent="0.25">
      <c r="B12" s="49" t="s">
        <v>124</v>
      </c>
      <c r="C12" s="49">
        <v>0</v>
      </c>
      <c r="D12" s="49">
        <v>0</v>
      </c>
      <c r="E12" s="49">
        <v>0</v>
      </c>
    </row>
    <row r="13" spans="2:12" s="43" customFormat="1" x14ac:dyDescent="0.25">
      <c r="B13" s="49" t="s">
        <v>125</v>
      </c>
      <c r="C13" s="49">
        <v>0</v>
      </c>
      <c r="D13" s="49">
        <v>0</v>
      </c>
      <c r="E13" s="49">
        <v>0</v>
      </c>
    </row>
    <row r="14" spans="2:12" s="43" customFormat="1" x14ac:dyDescent="0.25">
      <c r="B14" s="49" t="s">
        <v>126</v>
      </c>
      <c r="C14" s="49">
        <v>0</v>
      </c>
      <c r="D14" s="49">
        <v>0</v>
      </c>
      <c r="E14" s="49">
        <v>0</v>
      </c>
      <c r="G14" s="44" t="s">
        <v>109</v>
      </c>
      <c r="H14" s="44" t="s">
        <v>110</v>
      </c>
      <c r="I14" s="44" t="s">
        <v>111</v>
      </c>
      <c r="J14" s="44" t="s">
        <v>109</v>
      </c>
      <c r="K14" s="44" t="s">
        <v>110</v>
      </c>
      <c r="L14" s="44" t="s">
        <v>111</v>
      </c>
    </row>
    <row r="15" spans="2:12" s="43" customFormat="1" x14ac:dyDescent="0.25">
      <c r="B15" s="49" t="s">
        <v>127</v>
      </c>
      <c r="C15" s="49">
        <v>0</v>
      </c>
      <c r="D15" s="49">
        <v>0</v>
      </c>
      <c r="E15" s="49">
        <v>0</v>
      </c>
      <c r="G15" s="54"/>
      <c r="H15" s="55"/>
      <c r="I15" s="56"/>
      <c r="J15" s="57"/>
      <c r="K15" s="58"/>
      <c r="L15" s="59"/>
    </row>
    <row r="16" spans="2:12" s="43" customFormat="1" x14ac:dyDescent="0.25">
      <c r="B16" s="50"/>
      <c r="C16" s="51">
        <f>SUM(C4:C15)</f>
        <v>85</v>
      </c>
      <c r="D16" s="51">
        <f>SUM(D4:D15)</f>
        <v>11</v>
      </c>
      <c r="E16" s="51">
        <f>SUM(E4:E15)</f>
        <v>0</v>
      </c>
      <c r="G16" s="60"/>
      <c r="H16" s="58"/>
      <c r="I16" s="56"/>
      <c r="J16" s="60"/>
      <c r="K16" s="58"/>
      <c r="L16" s="56"/>
    </row>
    <row r="17" spans="2:13" s="43" customFormat="1" x14ac:dyDescent="0.25">
      <c r="B17" s="52"/>
      <c r="C17" s="52"/>
      <c r="D17" s="53">
        <f>+C16-D16</f>
        <v>74</v>
      </c>
      <c r="E17" s="52"/>
      <c r="G17" s="61"/>
      <c r="H17" s="55"/>
      <c r="I17" s="59"/>
      <c r="J17" s="60"/>
      <c r="K17" s="62"/>
      <c r="L17" s="56"/>
    </row>
    <row r="18" spans="2:13" s="43" customFormat="1" x14ac:dyDescent="0.25">
      <c r="G18" s="54"/>
      <c r="H18" s="55"/>
      <c r="I18" s="59"/>
      <c r="J18" s="60"/>
      <c r="K18" s="62"/>
      <c r="L18" s="56"/>
    </row>
    <row r="19" spans="2:13" s="43" customFormat="1" x14ac:dyDescent="0.25">
      <c r="G19" s="60"/>
      <c r="H19" s="58"/>
      <c r="I19" s="59"/>
      <c r="J19" s="60"/>
      <c r="K19" s="62"/>
      <c r="L19" s="59"/>
    </row>
    <row r="20" spans="2:13" s="43" customFormat="1" x14ac:dyDescent="0.25"/>
    <row r="21" spans="2:13" s="43" customFormat="1" x14ac:dyDescent="0.25"/>
    <row r="22" spans="2:13" s="43" customFormat="1" x14ac:dyDescent="0.25"/>
    <row r="23" spans="2:13" s="43" customFormat="1" x14ac:dyDescent="0.25"/>
    <row r="27" spans="2:13" x14ac:dyDescent="0.25">
      <c r="F27" s="226" t="s">
        <v>128</v>
      </c>
      <c r="G27" s="227"/>
      <c r="H27" s="227"/>
      <c r="I27" s="227"/>
      <c r="J27" s="227"/>
      <c r="K27" s="227"/>
      <c r="L27" s="227"/>
      <c r="M27" s="228"/>
    </row>
    <row r="28" spans="2:13" x14ac:dyDescent="0.25">
      <c r="F28" s="226"/>
      <c r="G28" s="227"/>
      <c r="H28" s="227"/>
      <c r="I28" s="227"/>
      <c r="J28" s="227"/>
      <c r="K28" s="227"/>
      <c r="L28" s="227"/>
      <c r="M28" s="228"/>
    </row>
    <row r="29" spans="2:13" x14ac:dyDescent="0.25">
      <c r="F29" s="226"/>
      <c r="G29" s="227"/>
      <c r="H29" s="227"/>
      <c r="I29" s="227"/>
      <c r="J29" s="227"/>
      <c r="K29" s="227"/>
      <c r="L29" s="227"/>
      <c r="M29" s="228"/>
    </row>
    <row r="30" spans="2:13" x14ac:dyDescent="0.25">
      <c r="F30" s="226"/>
      <c r="G30" s="227"/>
      <c r="H30" s="227"/>
      <c r="I30" s="227"/>
      <c r="J30" s="227"/>
      <c r="K30" s="227"/>
      <c r="L30" s="227"/>
      <c r="M30" s="228"/>
    </row>
    <row r="31" spans="2:13" x14ac:dyDescent="0.25">
      <c r="F31" s="226"/>
      <c r="G31" s="227"/>
      <c r="H31" s="227"/>
      <c r="I31" s="227"/>
      <c r="J31" s="227"/>
      <c r="K31" s="227"/>
      <c r="L31" s="227"/>
      <c r="M31" s="228"/>
    </row>
    <row r="32" spans="2:13" x14ac:dyDescent="0.25">
      <c r="F32" s="226"/>
      <c r="G32" s="227"/>
      <c r="H32" s="227"/>
      <c r="I32" s="227"/>
      <c r="J32" s="227"/>
      <c r="K32" s="227"/>
      <c r="L32" s="227"/>
      <c r="M32" s="228"/>
    </row>
    <row r="33" spans="6:13" x14ac:dyDescent="0.25">
      <c r="F33" s="226"/>
      <c r="G33" s="227"/>
      <c r="H33" s="227"/>
      <c r="I33" s="227"/>
      <c r="J33" s="227"/>
      <c r="K33" s="227"/>
      <c r="L33" s="227"/>
      <c r="M33" s="228"/>
    </row>
    <row r="34" spans="6:13" x14ac:dyDescent="0.25">
      <c r="F34" s="226"/>
      <c r="G34" s="227"/>
      <c r="H34" s="227"/>
      <c r="I34" s="227"/>
      <c r="J34" s="227"/>
      <c r="K34" s="227"/>
      <c r="L34" s="227"/>
      <c r="M34" s="228"/>
    </row>
    <row r="35" spans="6:13" x14ac:dyDescent="0.25">
      <c r="F35" s="226"/>
      <c r="G35" s="227"/>
      <c r="H35" s="227"/>
      <c r="I35" s="227"/>
      <c r="J35" s="227"/>
      <c r="K35" s="227"/>
      <c r="L35" s="227"/>
      <c r="M35" s="228"/>
    </row>
    <row r="36" spans="6:13" x14ac:dyDescent="0.25">
      <c r="F36" s="217"/>
      <c r="G36" s="218"/>
      <c r="H36" s="218"/>
      <c r="I36" s="218"/>
      <c r="J36" s="218"/>
      <c r="K36" s="218"/>
      <c r="L36" s="218"/>
      <c r="M36" s="219"/>
    </row>
  </sheetData>
  <mergeCells count="1">
    <mergeCell ref="F27:M3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12</vt:i4>
      </vt:variant>
    </vt:vector>
  </HeadingPairs>
  <TitlesOfParts>
    <vt:vector size="19" baseType="lpstr">
      <vt:lpstr>Resultados</vt:lpstr>
      <vt:lpstr>PME</vt:lpstr>
      <vt:lpstr>PMI</vt:lpstr>
      <vt:lpstr>MRG</vt:lpstr>
      <vt:lpstr>IGC</vt:lpstr>
      <vt:lpstr>RECE</vt:lpstr>
      <vt:lpstr>Hoja1</vt:lpstr>
      <vt:lpstr>IGC!Área_de_impresión</vt:lpstr>
      <vt:lpstr>MRG!Área_de_impresión</vt:lpstr>
      <vt:lpstr>PME!Área_de_impresión</vt:lpstr>
      <vt:lpstr>PMI!Área_de_impresión</vt:lpstr>
      <vt:lpstr>RECE!Área_de_impresión</vt:lpstr>
      <vt:lpstr>Resultados!Área_de_impresión</vt:lpstr>
      <vt:lpstr>IGC!Títulos_a_imprimir</vt:lpstr>
      <vt:lpstr>MRG!Títulos_a_imprimir</vt:lpstr>
      <vt:lpstr>PME!Títulos_a_imprimir</vt:lpstr>
      <vt:lpstr>PMI!Títulos_a_imprimir</vt:lpstr>
      <vt:lpstr>RECE!Títulos_a_imprimir</vt:lpstr>
      <vt:lpstr>Resultados!Títulos_a_imprimir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OTRO</dc:creator>
  <cp:lastModifiedBy>ALVARO JOSE ARRIETA CONSUEGRA</cp:lastModifiedBy>
  <cp:lastPrinted>2018-07-29T19:57:21Z</cp:lastPrinted>
  <dcterms:created xsi:type="dcterms:W3CDTF">2018-02-19T18:55:22Z</dcterms:created>
  <dcterms:modified xsi:type="dcterms:W3CDTF">2019-08-13T19:27:34Z</dcterms:modified>
</cp:coreProperties>
</file>