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SAF\TICs\"/>
    </mc:Choice>
  </mc:AlternateContent>
  <bookViews>
    <workbookView xWindow="0" yWindow="0" windowWidth="28800" windowHeight="11610" tabRatio="933" activeTab="2"/>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IGC!$A$1:$H$76</definedName>
    <definedName name="_xlnm.Print_Area" localSheetId="3">MRG!$A$1:$H$121</definedName>
    <definedName name="_xlnm.Print_Area" localSheetId="1">PME!$A$1:$H$62</definedName>
    <definedName name="_xlnm.Print_Area" localSheetId="2">PMI!$A$1:$H$94</definedName>
    <definedName name="_xlnm.Print_Area" localSheetId="5">RECE!$A$1:$H$93</definedName>
    <definedName name="_xlnm.Print_Area" localSheetId="0">Resultados!$A$1:$H$43</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PME!$1:$7</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13" l="1"/>
  <c r="F3" i="3" l="1"/>
  <c r="D10" i="9" l="1"/>
  <c r="B6" i="13"/>
  <c r="B5" i="13"/>
  <c r="F3" i="13"/>
  <c r="C3" i="13"/>
  <c r="B6" i="12"/>
  <c r="B5" i="12"/>
  <c r="F3" i="12"/>
  <c r="C3" i="12"/>
  <c r="B6" i="11"/>
  <c r="B5" i="11"/>
  <c r="F3" i="11"/>
  <c r="C3" i="11"/>
  <c r="B6" i="10"/>
  <c r="B5" i="10"/>
  <c r="F3" i="10"/>
  <c r="C3" i="10"/>
  <c r="B6" i="9"/>
  <c r="B5" i="9"/>
  <c r="F3" i="9"/>
  <c r="C3" i="9"/>
  <c r="G23" i="3" l="1"/>
  <c r="F23" i="3"/>
  <c r="G18" i="3"/>
  <c r="F18" i="3"/>
  <c r="E18" i="3"/>
  <c r="G17" i="3"/>
  <c r="F17" i="3"/>
  <c r="E17" i="3"/>
  <c r="G12" i="3"/>
  <c r="G11" i="3"/>
  <c r="G10" i="3"/>
  <c r="H12" i="13" l="1"/>
  <c r="H9" i="13"/>
  <c r="H11" i="13" s="1"/>
  <c r="D11" i="12"/>
  <c r="H10" i="12"/>
  <c r="H11" i="12" s="1"/>
  <c r="D22" i="11"/>
  <c r="H21" i="11"/>
  <c r="H22" i="11" s="1"/>
  <c r="D18" i="11"/>
  <c r="H17" i="11"/>
  <c r="H18" i="11" s="1"/>
  <c r="D11" i="11"/>
  <c r="E12" i="3" s="1"/>
  <c r="D15" i="10"/>
  <c r="E11" i="3" s="1"/>
  <c r="E10" i="3"/>
  <c r="H23" i="3"/>
  <c r="G19" i="3"/>
  <c r="F19" i="3"/>
  <c r="E19" i="3"/>
  <c r="H18" i="3"/>
  <c r="H17" i="3"/>
  <c r="G13" i="3"/>
  <c r="H19" i="10" l="1"/>
  <c r="E13" i="3"/>
  <c r="E26" i="3" s="1"/>
  <c r="H12" i="11"/>
  <c r="H16" i="10"/>
  <c r="F11" i="3" s="1"/>
  <c r="H11" i="3" s="1"/>
  <c r="H11" i="9"/>
  <c r="G26" i="3"/>
  <c r="H19" i="3"/>
  <c r="H17" i="10" l="1"/>
  <c r="H18" i="10" s="1"/>
  <c r="F12" i="3"/>
  <c r="H12" i="3" s="1"/>
  <c r="D14" i="11"/>
  <c r="H13" i="11"/>
  <c r="H14" i="11" s="1"/>
  <c r="D18" i="10"/>
  <c r="F10" i="3"/>
  <c r="D13" i="9"/>
  <c r="H12" i="9"/>
  <c r="H13" i="9" s="1"/>
  <c r="F13" i="3" l="1"/>
  <c r="H10" i="3"/>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<sst xmlns="http://schemas.openxmlformats.org/spreadsheetml/2006/main" count="170" uniqueCount="123">
  <si>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</si>
  <si>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</si>
  <si>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</si>
  <si>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</si>
  <si>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</si>
  <si>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</si>
  <si>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</si>
  <si>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</si>
  <si>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</si>
  <si>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</si>
  <si>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</si>
  <si>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</si>
  <si>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</si>
  <si>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</si>
  <si>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</si>
  <si>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</si>
  <si>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</si>
  <si>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</si>
  <si>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</si>
  <si>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</si>
  <si>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</si>
  <si>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</si>
  <si>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</si>
  <si>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</si>
  <si>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</si>
  <si>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</si>
  <si>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</si>
  <si>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</si>
  <si>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</si>
  <si>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</si>
  <si>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</si>
  <si>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</si>
  <si>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</si>
  <si>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</si>
  <si>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</si>
  <si>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</si>
  <si>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</si>
  <si>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</si>
  <si>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</si>
  <si>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</si>
  <si>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</si>
  <si>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</si>
  <si>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</si>
  <si>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</si>
  <si>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</si>
  <si>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</si>
  <si>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</si>
  <si>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</si>
  <si>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</si>
  <si>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</si>
  <si>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</si>
  <si>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</si>
  <si>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</si>
  <si>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</si>
  <si>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</si>
  <si>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</si>
  <si>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</si>
  <si>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</si>
  <si>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</si>
  <si>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</si>
  <si>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</si>
  <si>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</si>
  <si>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</si>
  <si>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</si>
  <si>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</si>
  <si>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</si>
  <si>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</si>
  <si>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</si>
  <si>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</si>
  <si>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</si>
  <si>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</si>
  <si>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</si>
  <si>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</si>
  <si>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</si>
  <si>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</si>
  <si>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</si>
  <si>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</si>
  <si>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</si>
  <si>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</si>
  <si>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</si>
  <si>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</si>
  <si>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</si>
  <si>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</si>
  <si>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</si>
  <si>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</si>
  <si>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</si>
  <si>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</si>
  <si>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Ninguna</t>
  </si>
  <si>
    <t>Ninguno</t>
  </si>
  <si>
    <t>Hallazgos, No conformidades y/u Oportunidades de mejora abiertas durante el periodo de seguimiento</t>
  </si>
  <si>
    <t>Hallazgos, No conformidades y/u Oportunidades de mejora que se encontraban abiertas al inicio del periodo de seguimiento</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</si>
  <si>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</si>
  <si>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</si>
  <si>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Hallazgos, No conformidades y/u Oportunidades de mejora para las cuales se tramitó prorroga de acciones durante el periodo de seguimiento</t>
  </si>
  <si>
    <t>Proporción de Hallazgos, No conformidades y/u Oportunidades de mejora con acciones prorrogadas en relación con el total de Hallazgos y/o No conformidades abiertas</t>
  </si>
  <si>
    <t>Total Hallazgos, No conformidades y/u Oportunidades de mejora abiertas</t>
  </si>
  <si>
    <t>Total de Hallazgos, No conformidades y/u Oportunidades de mejora cumplidas, de aquellas cuyo plazo venció en el periodo objeto de seguimiento + aquellas vencidas en periodos anteriores (CERRADAS)</t>
  </si>
  <si>
    <t>Total Hallazgos, No conformidades y/u Oportunidades de mejora vencidas no cumplidas</t>
  </si>
  <si>
    <r>
      <rPr>
        <b/>
        <sz val="12"/>
        <color theme="1"/>
        <rFont val="Arial"/>
        <family val="2"/>
      </rPr>
      <t xml:space="preserve">HALLAZGOS Y/O NO CONFORMIDADES EN EJECUCION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</si>
  <si>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CUYAS ACCIONES FUERON CERRADAS
</t>
    </r>
    <r>
      <rPr>
        <sz val="12"/>
        <color theme="1"/>
        <rFont val="Arial"/>
        <family val="2"/>
      </rPr>
      <t>(Relacione aquellos Hallazgos, No conformidades y/u Oportunidades de mejora que fueron cerradas por la Oficina de Control Interno durante el periodo objeto de seguimiento, indicando el hallazgo, no conformidad y/u oportunidad de mejora, el número de la acción y la fecha de cierre)</t>
    </r>
  </si>
  <si>
    <r>
      <rPr>
        <b/>
        <sz val="12"/>
        <color theme="1"/>
        <rFont val="Arial"/>
        <family val="2"/>
      </rPr>
      <t xml:space="preserve">HALLAZGOS, NO CONFORMIDADES Y/U OPORTUNIDADES DE MEJORA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</si>
  <si>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</si>
  <si>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t>SUBDIRECCION ADMINISTRATIVA Y FINANCIERA</t>
  </si>
  <si>
    <t>GESTION DE TECNOLOGIAS DE LA INFORMACION Y LAS COMUNICACIONES</t>
  </si>
  <si>
    <t>El proceso no presenta acciones incumplidas.</t>
  </si>
  <si>
    <t xml:space="preserve">
Ninguna</t>
  </si>
  <si>
    <t xml:space="preserve">1. Actividades de Capacitación: </t>
  </si>
  <si>
    <t>2do Trimestre 2019</t>
  </si>
  <si>
    <t>AUDITOR OCI
JAIRO ANTONIO PALACIOS PEÑA
JHON ALEXANDER TORRES DUARTE</t>
  </si>
  <si>
    <t xml:space="preserve">JEFE OCI
ROSALBA GUZMAN GUZMAN
</t>
  </si>
  <si>
    <t xml:space="preserve">Se observó un requerimiento del 20 mayo de 2019 con radicado número 186392, el cual solicitaba respuesta compartida, al Concejo de Bogota, se dio respuesta extemporanera el 07 de junio de 2019, es decir tres dias habiles despues de la fechas estimada para su contestacion. </t>
  </si>
  <si>
    <t>No se observó en el mapa de riesgos la inclusion con corte a 30 de junio de 2019 de los controles para el tratamiento de los riesgos, durante el tercer trimestre se hara un analisis de la efectividad de los controles.</t>
  </si>
  <si>
    <t xml:space="preserve">1471: La medición no se ha realizado durante la vigencia del 2019, debido al carácter anual del indicador. Se debe medir al corte de diciembre. Sin embargo, es importante reseñar que el Proceso de GESTIÓN DE TECNOLOGÍA DE LA INFORMACIÓN Y LAS COMUNICACIONES, pretende observar la implementación de la estrategia de gobierno digital con un monitoreo anual y con unas expectativas máximas de alcanzar una meta del 65% en su implementación. Se sugiere revisar la frecuencia puesto que el tema digital cambia rápidamente en el entorno de las entidades y la meta a alcanzar es modesta. 
1472: Se han generado 11 proyectos, para ser medidos por el indicador de avance en proyectos TI. El indicador se midió el 15 de julio de 2019, se anexaron las evidencias de los proyectos, junto con su tiempo de ejecución. Sin embargo, se sugiere anexar documentación que permita observar el cumplimiento de los proyectos. Por ejemplo, en el proyecto "servicios de interoperabilidad con ventanilla única de construcción", se puede observar su cumplimiento en el link http://vuc.habitatbogota.gov.co/; situación que en los otros contratos no se observa de manera sencilla. 
1474: El indicador de Porcentaje de disponibilidad de los servicios de comunicaciones, se debe medir de forma mensual; lo cual ha tenido por parte del Área el cumplimiento debido, se anexan los soportes documentales que respaldan la información. 
1473: Para lo correspondiente al mes de abril de 2019, de acuerdo a la información registrada por el área se señala que se tuvo una caída en el sistema Orfeo, de 9.3 horas, no obstante, se señala que los demás sistemas tuvieron disponibilidad, señalando que se tuvo un porcentaje de 99.6% en las horas de disponibilidad de los sistemas, teniendo de presente que la meta propuesta para este periodo es del 90%. 
En el mes de mayo de 2019, de acuerdo a la información registrada por el área se señala que se tuvo una caída en el sistema Seven de dos minutos y en el sistema Kactus de 4 minutos, señalando que se tuvo un porcentaje de 99.9% en las horas de disponibilidad de los sistemas, teniendo de presente que la meta propuesta para este periodo es del 90%. 
Para lo correspondiente al mes de junio de 2019, de acuerdo a la información registrada por el área se señala que se tuvo una caída en el sistema sim, Seven y Kactus en promedio de 15 minutos, señalando que se tuvo un porcentaje de 99.9% en las horas de disponibilidad de los sistemas, teniendo de presente que la meta propuesta para este periodo es del 90%. 
Así las cosas y de conformidad con la información reportada por el área, respecto de la disponibilidad de los sistemas de información para el periodo correspondiente al segundo trimestre de 2019, se muestra un porcentaje de cumplimento que cumple con las metas propuestas para los periodos (abril, mayo, junio de 2019).  
1470: Para lo correspondiente a la transcurrido en la vigencia de 2019, la medición no se ha efectuado, esto corresponde a que la periodicidad establecida para este indicador es de carácter anual, por lo cual se debe proceder a su medición una vez finalizada la vigencia correspondiente, no obstante, lo anterior y atendiendo que lo que se busca medir Porcentaje de remediación de vulnerabilidades de seguridad de la información con la meta de 70% de vulnerabilidades detectadas remediadas, sin embargo debido a la naturaleza transversal para varios procesos, se sugiere analizar la frecuencia en la medición de este indicador y además la meta que se piensa alcanzar de un 70%, es modesta para la importancia del tema tecnológico y a la necesidad de controlar de manera integral las actividades del proceso.     
1082: Para lo correspondiente al mes de abril de 2019, se indicó por parte del área que se registraron 842 solicitudes, las cuales 824 fueron atendidas y cerradas en tiempo, lo cual implica una equivalencia de cumplimiento del 97.86%. atendiendo que la meta propuesta es del 90% para el mes en comento, por lo que se da un cumplimiento de la meta establecida para el periodo correspondiente al mes de abril de 2019.
Para el mes de mayo de 2019, se indicó por parte del área que se registraron 891 solicitudes, las cuales 846 fueron atendidas y cerradas en tiempo, lo que equivale a un cumplimento del 96.07% en consideración que la meta propuesta es del 90% en la atención de las solicitudes, se cumple con la meta dispuesta para el periodo correspondiente al mes de mayo de 2019.
Para lo correspondiente al mes de junio de 2019, se relacionó por parte del área que en dicho periodo se registraron 879 solicitudes, de las cuales 870 fueron atendidas, logrando un porcentaje de cumplimento equivalente al 98.9%, atendiendo que la meta propuesta es de 90% se relaciona un avance en la meta propuesta para el periodo correspondiente al mes de junio de 2019.  
Así las cosas, para el segundo trimestre de 2019 se cumple con las metas previstas en la atención en tiempo de las solicitudes de servicio tecnológico que fueron presentadas. 
</t>
  </si>
  <si>
    <t xml:space="preserve">Evaluar por parte del Area de Sistemas la pertinencia en el porcentaje de la meta, valores del 65% o del 70% en temas tecnologicos como la remediacion de vulnerabilidades, teniendo en cuenta que existen recursos destinados para proteger los sistemas informaticos y que la meta podria ser un poco mas ambiciosa. 
Es pertinente revisar por parte del proceso la frecuencia de medicion anual, por ejemplo en el indicador de avance del gobierno digital, ya que su medicion anual no permite realizar correcciones a corto plazo. 
Es necesario cargar los soportes que evidencien los cumplimientos y seguimientos realizados en cada uno de los monitoreos a los diferentes indicadores proyectados.
</t>
  </si>
  <si>
    <t xml:space="preserve">El proceso Gestión de Tecnologias de la información y las comunicaciones, observa, una mejora en el compromiso de los responsables para el reporte oportunó de la información requerida, la cual se evidencia en el aplicativo Isolución, para el plan de mejoramiento interno y en alguna medida en la generación de soluciones para el seguimiento en el tercer trimestre. Directrices que deben generarse desde el proceso y desde el Subsistema de Gestión de Seguridad en la Información, como desarrollos permanentes.  </t>
  </si>
  <si>
    <t xml:space="preserve">
Es importante continuar con el seguimiento a los instrumentos de gestión que contribuyan al logro de los objetivos del área. Se sugiere estudiar la posibilidad de gestionar los riesgos de "seguridad de la información" de este proceso en la plataforma Isolución. De otra parte, es importante hacer las gestiones para el cierre de las acciones que se encuentran pendientes.
De conformidad con los resultados del seguimiento de Plan de Mejoramiento Interno, se observaron cerca de diecinueve (19) acciones que se relacionan con el tema de seguridad de la información, las cuales atendiendo a la estructura organizacional de la entidad, merecen ser analizadas para validar su pertinencia y gestión, por lo cual se sugiere se analicen una a una estas acciones y se proceda a validar si requieren ajustes en cuento al tiempo, pertinencia de la acción y responsable de acuerdo a su funciones.
Efectuar la actividad de declaración de aplicabilidad (Statement of Applicability – SOA) de acuerdo a los modelos establecidos por la “Alta Consejería Distrital TIC” (http://ticbogota.gov.co/seguridad) con el fin de determinar el fundamento mediante el cual se justifique la aplicación o no de los controles sugeridos por la NTC-ISO 27001:2013 en el subsistema de seguridad de la información del Instituto.
Verificar con el Comité Institucional de Planeación y Gestión, la pertinencia de mantener acciones activas en las que ya se ha gestionado actividades para su tratamiento y que ya han sobrepasado la fecha límite para la culminación de su compromiso, de igual manera validar las actividades en las que se les asigna un responsable, deberes que exceden la funcionalidad del Area de Sistemas, en razon a lo estrategico del proceso. 
</t>
  </si>
  <si>
    <t>Teniendo en consideracion que el area tiene un numero reducido de solicitudes por atender, se hace necesario gestionar las solcitudes de manera oportuna, respetando los terminos legales para proferir la respuesta, toda vez que el factor se ve impactado en el porcentaje de cumplimiento.</t>
  </si>
  <si>
    <t>El mapa de riesgos de gestion fue actualizado por el proceso con el acompañamiento de la Oficina Asesora de Planeacion, durante el primer semestre de 2019, logrando que el dia 08 de julio de 2019, se incluyeran en el mapa de riesgos general de la entidad, por tanto al momento no se conocen las acciones para abodar dichos riesgos.</t>
  </si>
  <si>
    <t xml:space="preserve">En reuniones  de mesa de trabajo del 24 y 26 de julio de 2019, se genero un dialogo con el Area de Sistemas; en el sentido de promover por parte del SGSI, al interior del MIPG, los lineamientos que se deberan implementar a futuro para el seguimiento permanente a los planes de mejoramiento y sobre la gestion de los mapas de riesgos. Este tipo de acercamientos propiciara la mejor forma de establecer los tratamientos a las acciones implementadas por el proceso. 
Teniendo en cuenta lo anterior el proceso debera en el tercer trimestre de 2019, generar por lo menos la revision del mapa de riesgos y la declaracion de aplicabilidad entre otros temas propios del SGSI. 
</t>
  </si>
  <si>
    <t xml:space="preserve">
Revisada la matriz que consolida los hallazgos producto de visitas o auditorías practicadas por entes de control, se verificó que el proceso “Gestión de Tecnología de la información y las comunicaciones” no presenta acciones en ejecución.</t>
  </si>
  <si>
    <t xml:space="preserve">El proceso de Gestión de Tecnologias de la Información, en su gestión debe acondicionar los temas del Subsistema de Gestión de Seguridad de la Información - SGSI, en tal sentido es necesario que se establezcan los lineamientos inherentes al seguimiento de primera línea y segunda línea de defensa, con un protocolo para el seguimiento de acciones de planes de mejoramiento y su posterior cierre.
Es necesario adjuntar en los seguimientos por parte de la primera linea de defensa los documentos pertinentes que soporten las acciones. </t>
  </si>
  <si>
    <t xml:space="preserve">201697: El Hallazgo tiene una acción, que culmino el 30 de abril de 2019 - De acuerdo a la información reportada por el área en el sistema de información ISOLUCION, se adjuntaron las evidencias de la instalación de los Termohigrómetros para controlar la temperatura del pasillo frio y caliente dentro del centro de cómputo, se recomienda cerrar la acción. Es necesario establecer entre el Sistema de Control Interno, mediante su comité CICCI y el SGSI, el proceso operativo de seguimiento que se necesita para poder cerrar actividades ligadas a procesos de auditoria del Sistema de Información de Seguridad en la Información. De otro lado, en la reunión extraordinaria del CICCI del 30 de julio de 2019, se solicita por parte del Comité la realización de una evaluación del SGSI, previa la contratación de un auditor con experiencia en tecnologías de la información, con la finalidad de obtener un marco general del SGSI y del plan de mejoramiento interno. 
Finalmente, para acción de socializar el procedimiento de etiquetados y manejo de la información no se aportan seguimiento ni evidencia de su realización.
468: La acción de validar ajustes al procedimiento de backup terminó el 30 de noviembre de 2018, es decir la acción se encuentra vencida; sin embargo, el Área ya realizo los ajustes al procedimiento, sin que hasta el momento tenga aprobación final para ser publicado en ISOlucion. Se encuentra en aprobación por parte de la Secretaria General, así mismo en seguimiento de la Dependencia se indicó que se tiene el registro de los backups de conformidad con la mesa de servicios GLPI.
En la actividad relacionada con Gestionar la aprobación del procedimiento de gestión de backup en la sede administrativa. Se encontraron dos registros el del 03 de abril de 2019 y 12 de junio de 2019, en el que se indica que el documento está en trámite de aprobación por parte de la Secretaria General de la entidad, sin que se tenga certeza si la aprobación ya fue realizada, esta acción tenía el compromiso para cumplimiento el 30 de noviembre de 2018.
En la actividad relacionada con Gestionar publicación del procedimiento de gestión de backup en la sede administrativa. Se encontraron dos registros el del 03 de abril de 2019 y 12 de junio de 2019, en la que se indica que el documento está en trámite de ser aprobada por parte de la secretaria general de la entidad, sin que se tenga certeza si la publicación ya fue realizada, esta acción tenía el compromiso para su cumplimiento el 31 de marzo 2018.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paso el tiempo de su compromiso y no se han concluido y que se encuentran ligadas a procesos de auditoria del Sistema de gestión de Seguridad de la Información, teniendo de presente lo señalado el numeral 1 del artículo 5° de la Resolución IDRD 945 de 2018.
466: El Hallazgo tiene tres acciones, la primera y la segunda vencieron el 30 de noviembre de 2018, la tercera venció el 31 de mayo de 2018
En la actividad relacionada con Gestionar la aprobación de los documentos asociados al SGSI, se encontraron dos registros el del 03 de abril de 2019 y 12 de junio de 2019, en el que se indica que el documento está en trámite para su aprobación por parte de la Subdirección Administrativa y Financiera, sin que se tenga certeza si la aprobación ya fue realizada, esta acción tenía el compromiso para su cumplimiento el 30 de noviembre de 2018.
En la actividad relacionada con "Asignar responsabilidad de mantenimiento a la documentación del SGSI”, al oficial de seguridad de la información, se encontraron dos registros el del 03 de abril de 2019 y 12 de junio de 2019, en la cual se indica, que una vez surta la aprobación de los manuales por parte de la SAF, correspondientes al SGSI se remitirán a planeación, en atención a que actualmente no se tiene certeza que se tengan aprobados los documentos por parte de SAF. Así mismo esta acción tenía compromiso para su cumplimiento el 30 de noviembre de 2018, sin observar evidencia de cumplimiento al momento del seguimiento por parte de la OCI.
En la actividad relacionada con Gestionar la publicación de los documentos asociados al SGSI, por parte del área de planeación, se indicó por parte del responsable el 03 de abril de 2019, que una vez sean aprobados los manuales correspondientes al SGSI se remitirán a planeación, así mismo esta acción tenía el compromiso para su cumplimiento el 31 de marzo de 2018 sin que se tenga certeza que se hubiera cumplido en el momento que la OCI efectuó el seguimiento de esta acción.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paso el tiempo de su compromiso y no se han concluido y que se encuentran ligadas a procesos de auditoria del Sistema de gestión de Seguridad de la Información, teniendo de presente lo señalado el numeral 1 del artículo 5° de la Resolución IDRD 945 de 2018.
465: El Hallazgo tiene dos acciones, la primera venció el 22 de noviembre de 2017, la segunda venció el 27 de enero de 2018. -
En la actividad relacionada con Gestionar la aprobación de los documentos asociados al SGSI, se encontraron dos registros (01 de junio de 2018 y 03 de abril de 2019), en la actividad de 2019 se indicó que el documento está en trámite de ser aprobado por parte de la Subdirección Administrativa y Financiera, sin que se tenga certeza si la aprobación ya fue realizada, esta acción tenía el compromiso para su cumplimiento el 22 de noviembre de 2017.
En la actividad relacionada con Gestionar la publicación de los documentos asociados al SGSI, se encontraron tres registros (29 de enero de 2018, 01 de junio de 2018 y 03 de abril de 2019) en la última fecha se indicó que una vez se aprobados por los manuales correspondientes al SGSI se remitirán a planeación. La OCI, no tiene certeza que al momento del seguimiento se tengan aprobados los manuales, así mismo esta acción tenía el compromiso para su cumplimiento el 29 de enero de 2018 sin que se tenga certeza que se hubiera cumplido en el momento es que la OCI efectuó el seguimiento de esta acción.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paso el tiempo de su compromiso y no se han concluido y que se encuentran ligadas a procesos de auditoria del Sistema de gestión de Seguridad de la Información, teniendo de presente lo señalado el numeral 1 del artículo 5° de la Resolución IDRD 945 de 2018.
463: El Hallazgo tiene dos acciones, que vencieron el 30 de noviembre de 2018.
En la actividad relacionada con Identificar e incluir oportunidades frente a seguridad de la información, como una sección adicional del contexto estratégico en seguridad de la información, el ultimó seguimiento, es de fecha 27 de diciembre de 2017, sin embargo, la acción se encuentra todavía abierta, y teniendo en cuenta que la fecha de compromiso de culminación de la actividad es el 30 de noviembre de 2018.
En la actividad relacionada con Comunicar oportunidades de seguridad de la información a líderes de proceso que hacen parte del alcance, el ultimó seguimiento, es de fecha 23 de enero de 2018, sin embargo, la acción se encuentra todavía abierta, aun teniendo en cuenta que la fecha de compromiso de culminación de la actividad es el 30 de noviembre de 2018.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paso el tiempo de su compromiso y no se han cerrado las acciones que se encuentran ligadas a procesos de auditoria del Sistema de gestión de Seguridad de la Información, teniendo de presente lo señalado el numeral 1 del artículo 5° de la Resolución IDRD 945 de 2018.
462: El Hallazgo tiene cuatro acciones, las cuales vencieron el 30 de noviembre de 2018. 
En la actividad relacionada con Gestionar la actualización del procedimiento de situaciones administrativas para incluir el manejo de cambio o traslado se efectuó seguimiento en fecha 18 de septiembre de 2018 en la cual se indicó que el proceso de modificación de los procedimientos es de talento humano, el procedimiento se encuentra en proceso de actualización, sin embargo la acción se encuentra todavía abierta, aun teniendo en cuenta que la fecha de compromiso de culminación de la actividad es el 30 de noviembre de 2018.
En la actividad relacionada con Comunicar procedimiento al área de talento humano para revisión, el ultimó seguimiento, es de fecha 29 de enero de 2018, indicando que depende la actualización del procesamiento, no se tiene certeza si la comunicación del procedimiento se efectuó de acuerdo a como se describe en la actividad, sin embargo, la acción se encuentra todavía abierta, aun teniendo en cuenta que la fecha de compromiso de culminación de la actividad es el 30 de noviembre de 2018.
En la actividad relacionada con Gestionar la aprobación del procedimiento de situaciones administrativas, el ultimó seguimiento, es de fecha 29 de enero de 2018, indicando que depende la actualización del procesamiento y la comunicación, así mismo se indica en seguimiento posterior hay un registro de acta de entrega puesto de trabajo, pero no se relaciona si es el procedimiento de situación administrativas, de conformidad con lo señalado en la actividad propuesta, sin embargo la acción se encuentra todavía abierta, teniendo en cuenta que la fecha de compromiso de culminación de la actividad es el 30 de noviembre de 2018.
En la actividad relacionada con Gestionar la publicación del procedimiento de situaciones administrativas, el ultimó seguimiento, es de fecha 29 de enero de 2018, indicando que depende la actualización del procesamiento y la comunicación, en seguimiento posterior se indica que el formato existe y fue publicado y socializado mediante correo a la comunidad IDRD, sin embargo no se dejó registro que señale circunstancia que determinen en que tiempo se hizo la actividad  la acción se encuentra todavía abierta, teniendo en cuenta que la fecha de compromiso de culminación de la actividad es el 30 de noviembre de 2018.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paso el tiempo de su compromiso y que de conformidad con la naturaleza de la actividad corresponden a las funciones de otra área del instituto no se han cerrado las acciones que se encuentran ligadas a procesos de auditoria del Sistema de gestión de Seguridad de la Información, teniendo de presente lo señalado el numeral 1 del artículo 5° de la Resolución IDRD 945 de 2018.
</t>
  </si>
  <si>
    <t xml:space="preserve">Este proceso cuenta con 24 hallazgos producto de la Auditoría del Sistema de Gestión de Seguridad de la Información y Auditoria Internas de Control Interno de las cuales se han formulado 69 acciones de ellas, 24 se encuentran vencidas a corte 28 de junio de 2019, de estas 18 vencieron antes de junio 28 de 2019. Se detalla a continuación cada uno de ellos.
201742: El Hallazgo tiene una acción, que culmina el 31 de julio de 2019 - De acuerdo al plan de acción propuesto se han definido cuatro tareas entre las cuales se tiene: 1. La realización del memorando por parte del Área de sistemas dirigido a las áreas para informar sobre las mesas de trabajo, de lo cual no se adjunta dicha comunicación, que tenía fecha de realización antes del 10 de mayo de 2019 2. No se conoce de acuerdo al seguimiento el Cronograma de las reuniones, coordinando las mesas de trabajo. 3. No se tiene evidencia de las mesas de trabajo para la revisión de roles y perfiles, esto debió ocurrir antes del junio 28 de 2019. 4. No se adjuntan evidencias de realización del ajuste de roles y perfiles en sistema de gestión documental Orfeo que debe ocurrir antes del 30 de julio de 2019. No se ha realizado por parte del Área de Sistemas el seguimiento debido en la plataforma, sin embargo, a manera de ejemplo el Área de Escenarios en comunicación interna No. 475233 del 18/07/2019, remite una "ACTUALIZACION DE ROL Y PERFIL", en donde se especifican las características para el rol de COORDINADOR y el rol de PROFESIONAL. Por lo cual se le sugiere realizar los seguimientos de manera integral, teniendo en cuenta el plan sugerido por el Área y adjuntar las evidencias en el aplicativo. Adicionalmente se les recuerda que la acción propuesta vence el 31 de julio de 2019 y es necesario dar el tratamiento debido a las acciones.
201708: El Hallazgo tiene una acción, que venció el 28 de junio de 2019 - Se observan actas de seguimiento a los contratos (mayo y Junio) del Área de Sistemas respecto de actividades a realizar en cumplimento de las obligaciones establecidas en los contratos. Se generó reunión de funcionarios de la ETB y el IDRD, en acta de reunión del 27/03/2019, se tratan temas como: Estudio de factibilidad de la sede de Puente Aranda (archivo). Palacio de los deportes para fibra óptica. Se plantea el cambio de algunas de las sedes de los parques, que pasarían de cobre a fibra óptica, junto con los beneficios que ello traería, se solicita la lista de parques, (telefonía ip, corporativo, internet), también los costos y tiempos de instalación, además se menciona que una vez se entreguen las bodegas estas se instalen de inmediato. Complejo Acuático para realizar mantenimiento preventivo. Verificar el consumo de llamadas a celular, tráfico de llamadas; además de varios temas. Para el mes de mayo se realiza seguimiento mediante reunión del 30 de mayo de 2019 con funcionarios del IDRD y ETB, se levanta acta con temas como: Que la facturación se adelante los primeros 10 días del mes. Pendiente la visita técnica a Puente Aranda. No se ha hecho la cotización para los servicios de 70 parques. Pendiente la visita de mantenimiento al escenario Estadio el Campin. Se solicita conocer cuál es el servicio de "seguridad perimetral", además de otros temas. 
Finalmente, para el mes de junio de 2019, se adiciona en el seguimiento del proceso acta de reunión del 30 de abril de 2019, entre la ETB y el IDRD se tratan algunos temas como: Visita de factibilidad a la sede de Puente Aranda, falta verificar cableado desde el poste hasta el cuarto de equipos. Se espera el análisis eléctrico de "Electroavles" para dimensionar la lista de consumibles adicionales requeridos, puntos eléctricos en PRD, UCAD. Se enviarán contactos del personal de parques para los servicios a instalar. Nuevamente se tienen dudas sobre las visitas al complejo acuático. Se hace referencia a la migración de los servicios de los parques.
Lo anterior da cuenta que para el segundo trimestre de 2019 el Área de Sistemas ha efectuado actividades de seguimiento a los contratos en los cuales está como supervisor. Sin embargo, es importante recordar la necesidad de mantener actualizada la información de los contratos, en sus expedientes virtuales, caso Digital Ware, desde abril no se actualiza información. 
201707: El Hallazgo tiene dos acciones, la primera culmina el 31 de julio de 2019 y la segunda el 30 de agosto de 2019- Se tiene el borrador de PLAN ESTRATÉGICO DE TECNOLOGÍAS DE LA INFORMACIÓN Y LAS COMUNICACIONES “P E T I”. 2017-2020, desde el 11 de enero de 2019. Adicionalmente el día 13 de mayo de 2019, se remitió el borrador del PETI de SAF a Planeación. No se evidencia su publicación actualmente. Por otro lado, es necesario que la SAF, observe las nuevas directrices en relación con la "G.ES.06 Guía para la Construcción del PETI – Planeación de la Tecnología para la Transformación Digital"; que fue generada por el Ministerio de las TIC, en fecha 10 de julio de 2019. 
201706: El Hallazgo tiene tres acciones, que culminan el 31 de julio de 2019, el 30 de agosto de 2019 y el 31 de diciembre de 2019 respectivamente - Se tiene el borrador de PLAN ESTRATÉGICO DE TECNOLOGÍAS DE LA INFORMACIÓN Y LAS COMUNICACIONES “P E T I”. 2017-2020, desde el 11 de enero de 2019. Adicionalmente el día 13 de mayo de 2019, se remitió el borrador del PETI de SAF a Planeación. No se evidencia su publicación actualmente. Por otro lado, es necesario que la SAF, observe las nuevas directrices en relación con la "G.ES.06 Guía para la Construcción del PETI – Planeación de la Tecnología para la Transformación Digital"; que fue generada por el Ministerio de las TIC, en fecha 10 de julio de 2019. 
Para las actividades que tienen que ver con la elaboración del cronograma de seguimiento y su posterior seguimiento, y que tienen fecha de compromiso, el 30 de agosto de 2019 y 31 de diciembre de 2019 respectivamente, no se pueden culminar, si el PETI, no se aprueba. 
201701: El Hallazgo tiene cuatro acciones, la primera culmina el 30 de agosto de 2019, la segunda y tercera culmina el 30 de diciembre de 2019 y la cuarta el 31 marzo de 2020, - se remitió el documento denominado "MANUAL DE POLÍTICAS DE SEGURIDAD DE LA INFORMACIÓN", del Área de Sistemas a la SAF; sobre el cual no se han tenido nuevos desarrollos en el segundo trimestre de 2019. Por otro lado, en la primera acción "Gestionar la aprobación y publicación del Manual de Políticas de Seguridad de la Información", se consigna en el seguimiento del 11/06/2019, la realización de actualización de políticas de acceso a páginas no permitidas de acuerdo a la configuración de servidor proxy, situación que no guarda relación con la formulación de las actividades de gestión y publicación del Manual de Políticas de Seguridad de la Información. 
Las acciones de socializar, gestionar la publicación, implementación de las políticas operativas de las secciones 6.2.2 y 6.1.1. del Manual de Políticas de Seguridad de la Información; no pueden avanzar en el sentido de estar supeditadas a la actualización del MANUAL DE POLÍTICAS DE SEGURIDAD DE LA INFORMACIÓN. Adicionalmente en el borrador del Manual se indica que el documento es la versión 3, del Manual, lo cual no corresponde puesto que la versión debe ser la No. 1. 
201699: El Hallazgo tiene dos acciones, la primera venció el 28 de junio de 2019, la segunda culmina el 30 de agosto de 2019-  De acuerdo con lo que se evidencia en el aplicativo ISOlucion el indicador de eficacia "retiro de accesos", se eliminó del proceso de GESTIÓN DE TECNOLOGÍA DE LA INFORMACIÓN Y LAS COMUNICACIONES, lo cual se logra a partir del mes de febrero sin embargo, la actividad de retiro de accesos se sigue realizando mediante un control semanal que se explica en el informe anexo del 11 de junio de 2019, el cual, se realiza en 3 pasos: Script No. 1. Lista todos los usuarios cuya fecha de expiración es menor a la fecha de ejecución del script. Esta información se genera en un archivo con extensión *.csv.; ejecutar el segundo script No. 2, el cual deshabilita las cuentas listadas en el archivo generado y finalmente ejecutar el script No. 3, el cual mueve los usuarios listados en el archivo a la unidad organizacional llamada INACTIVOS. Se sugiere que el proceso continúe con la acción y la involucre como un control permanente a la metodología para retiro de accesos. Por otro lado, la actividad de sensibilizar sobre los indicadores no cuenta con avances
201698:  El Hallazgo tiene tres acciones, la primera venció el 28 de junio de 2019, la segunda culmina el 31 de julio de 2019 y la tercera el 30 de agosto de 2019. Teniendo como actividad No. 1, la documentación y seguimiento de un plan de remediación de vulnerabilidades que consiste , en generar un producto, denominado plan, que en este resultado  involucra la creación de un objetivo, un alcance, cronograma y productos a entregar entre otros; el Área adjunta el 11 de junio en su seguimiento el CHECKLIST HARDENING LINUX, que es una lista de chequeo, para realizar seguimiento a las configuraciones de servidores en sistema operativo Windows y Linux, lo cual no es el plan en si mismo; por lo cual es necesario que el proceso, estructure el plan de remediación tal como lo formula la actividad. 
Así mismo la actividad 2, tiene en su formulación parte de la operatividad del plan que consiste en identificar los responsables y los plazos de ejecución; sin embargo, el área adjunta correos cruzados con la información de la lista de chequeo de aplicación, para la reducción de vulnerabilidades que tiene el sistema, que, aunque hace parte de la carga operativa del plan no es coherente con la identificación de la actividad. Finalmente, en la actividad No. 3, "Realizar seguimiento a la implementación del plan de remediación de vulnerabilidades" se genera el seguimiento y control a la ejecución del plan, sin embargo, en el seguimiento del área se adjunta un pantallazo de correos cruzados con información sobre diferentes actividades del tratamiento; lo cual no es evidencia documental de la acción formulada. Así mismo atendiendo a la fecha establecida para el cumplimiento de compromiso 28 de junio de 2019, 31 de julio y 30 de agosto de 2019,) se sugiere efectuar un análisis del avance y efectuar un seguimiento integral de las acciones formuladas, en aras de dar las alertas respectivas en procura del logro de los objetivos propuestos.
201696: El Hallazgo tiene una acción, que culmina el 31 de agosto de 2019 - En cuanto al seguimiento realizado por el Área, este se limita al control de temperaturas con la instalación de los Termohigrómetros; sin embargo la acción está enfocada en valorar los riesgos de seguridad ligados al acceso al Datacenter, por ello es importante conocer en principio cuales son los riesgos de seguridad de la información que tienen que ver con el acceso al Datacenter, una vez listados, conocer si los mismos están en la matriz de riesgos y en ese sentido hacer el seguimiento de las actividades allí consignadas y el tratamiento que se deba realizar en consecuencia. La evidencia aportada en el seguimiento se presenta enfocada solamente a uno de los riesgos que están vinculados a problemas de seguridad. 
Así mismo atendiendo a la fecha establecida para el cumplimiento de compromiso (30 de agosto de 2019) se sugiere efectuar un análisis de carácter integral, para conocer si se superaron los problemas que originaron el hallazgo.
201695: El Hallazgo tiene dos acciones, la primera que culminó el 30 de abril de 2019 y la segunda culminara el 30 de diciembre de 2019. De acuerdo a la información reportada por el área en el sistema de información ISOLUCION, se indicó que se efectuó la destrucción segura de la información de los expedientes que no debían archivarse, adicionalmente se realizó transferencia primaria al archivo central de documentación del área. Es necesario establecer entre el Sistema de Control Interno, mediante su comité CICCI y el SGSI, el proceso operativo de seguimiento que se necesita para poder cerrar actividades ligadas a procesos de auditoria del Sistema de Información de seguridad en la Información.
201694: El Hallazgo tiene una acción, que culmina el 31 de agosto de 2019. De conformidad con la información registrada en el Sistema de Información ISOLUCION, se menciona la instalación de cámaras de seguridad, sin embargo, no se aporta evidencia documental de esta actividad. Así mismo atendiendo a la fecha establecida para el cumplimiento del compromiso (30 de agosto de 2019) se sugiere efectuar un análisis del avance del mismo, en aras de dar las alertas respectivas en procura de lograr el cumplimiento de las actividades propuestas.
201693: El Hallazgo tiene cuatro acciones, la primera que culmina el 30 de agosto de 2019, la segunda el 30 de diciembre de 2019, la tercera el 31 de octubre de 2019 y a la cuarta el 30 de marzo de 2020. - Se observó el registro del documento de “Manual de Seguridad y Privacidad de la Información y Manual de Políticas de Seguridad de la información” sin embargo es un documento preliminar que no ha sido aprobado, tal como se requiere en la actividad, por otro lado, se debe indicar que la acción esta próxima a vencerse sin que se relacione soporte de avance en la consecución de la misma, se sugiere verificar el estado actual en que se encuentra esta tarea y confrontarla con la fecha establecida para  su culminación, lo que permitirá establecer correctivos en tiempo por parte del área responsable en procura de cumplir con los compromisos.
Por otro lado, en la acción "Implementar las políticas de las secciones - 6.8.6. Seguridad de equipos y activos fuera de las instalaciones, del Manual de Políticas de Seguridad de la Información está depende de la aprobación del Manual de Seguridad y Privacidad de la información y Manual de Políticas de Seguridad de la información, se sugiere revisar el estado actual en que se encuentra la actividad y establecer correctivos en tiempo por parte del área responsable en procura de cumplir con la actividad propuesta.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próximas a vencerse y que se encuentran ligadas a procesos de auditoria del Sistema de gestión de Seguridad de la Información, teniendo de presente lo señalado el numeral 1 del artículo 5° de la Resolución IDRD 945 de 2018.
201692: El Hallazgo tiene una acción, que venció el 28 de junio de 2019,  Se observó que se relaciona un documento denominado “Aviso de Privacidad” mediante el cual se comunica por parte del Instituto el cumplimiento de la política de tratamiento de datos personales, en concordancia con la información que ha sido recopilada con ocasión del desarrollo de las actividades de la entidad, estableciendo las finalidades del tratamiento de dicha información, lo anterior le apunta a lo relacionado con la implementación de las políticas para el buen uso de los datos recopilados, sin embargo el documento no hace relación de la identificación y la valoración de los riesgos asociados del acceso a bases de datos del Instituto que obedece a la primera parte de la acción propuesta, por otro lado se debe  señalar que la fecha de culminación de la meta ya se cumplió sin que se hubiesen efectuados todas las actividades.
Se hace indispensable establecer líneas de acción entre el Comité Institucional de Gestión y Desempeño y los temas relacionados con la Seguridad de la Información (Seguridad Digital), en el proceso operativo de seguimiento, respecto de las actividades que ya se encuentran vencidas y que se encuentran ligadas a procesos de auditoria del Sistema de gestión de Seguridad de la Información, teniendo de presente lo señalado el numeral 1 del artículo 5° de la Resolución IDRD 945 de 2018.  
201700: El Hallazgo tiene siete acciones, la primera venció el 28 de junio de 2019, la segunda vence el 30 de agosto de 2019, la tercera el 31 de octubre de 2019, la cuarta el 30 de agosto de 2019, la quinta y la sexta el 30 de diciembre de 2019 y la séptima el 31 de marzo de 2020. En cuanto a la primera acción, se observó el seguimiento que realiza el Área de Sistemas, el cual adjunta informe en Word, mostrando las acciones de restricción que se han llevado a cabo en el Área de Tesorería. Estas tareas permiten generar controles para que no se pueda ingresar a los equipos de cómputo de esta Área. 
Para la acción No. 2, se adjunta el 3/07/2019 un documento denominado "Manual Técnico", que en el contexto es el Check list, donde se identifica el equipo, su ubicación, placa de inventario, programas instalados entre otros; sin embargo, se sugiere que dicho formato se incluya en el Sistema de Gestión de Calidad en el proceso de GESTIÓN DE TECNOLOGÍA DE LA INFORMACIÓN Y LAS COMUNICACIONES. 
No obstante, se debe indicar que las políticas de control de dispositivos están reguladas en el Manual de Políticas de Seguridad de la Información y como se indica el área, este documento no ha sido aprobado por la dirección. 
En la tercera actividad, se requiere que el responsable de la mesa de ayuda, tenga una validación de la responsabilidad de atender las solicitudes mediante el diligenciamiento del formato; consiste este seguimiento en verificar que las tres actividades siguientes de una persona de la mesa sea validada por el Área de Sistemas, en la evidencia aportada no se encuentra este seguimiento y se anexa una visita a la Tesorería, lo cual no se considera suficiente para cumplir con la actividad. 
La actividad gestionar la aprobación del documento denominado Manual de Políticas de Seguridad de la Información, compromete las actividades 4, 5 y 6, puesto que para que estas sean realizadas se necesita la aprobación del Manual. Se recuerda que el vencimiento de estas actividades se encuentra para el 30/08/2019 y 30/12/2019.
Para la actividad 7, la puesta en marcha de las políticas relacionadas con la gestión de medios removibles (sección 6.5.6), se encuentra en la propuesta de Manual de Política de Seguridad en la Información y requiere previamente su aprobación.
201691: El Hallazgo tiene cinco acciones, la primera que culmina el 30 de agosto de 2019, la segunda el 30 de diciembre de 2019, la tercera el 30 de marzo de 2020, la cuarta el 30 de diciembre de 2019 y la quinta el 30 de marzo de 2020. Se observó el registro del documento de “Manual de Seguridad y Privacidad de la Información y Manual de Políticas de Seguridad de la información” sin embargo es un documento preliminar que no ha sido aprobado, tal como se requiere en la actividad, por otro lado, se debe indicar que la acción esta próxima a vencerse sin que se relacione soporte de avance en la consecución de la misma, se sugiere verificar el estado actual en que se encuentra esta tarea y confrontarla con la fecha establecida para  su culminación, lo que permitirá establecer correctivos en tiempo por parte del área responsable en procura de cumplir con los compromisos.
Por otro lado, en la acción "Implementar las políticas de las secciones - 6.8.6. Seguridad de equipos y activos fuera de las instalaciones, del Manual de Políticas de Seguridad de la Información está depende de la aprobación del Manual de Seguridad y Privacidad de la información y Manual de Políticas de Seguridad de la información, se sugiere revisar el estado actual en que se encuentra la actividad y establecer correctivos en tiempo por parte del área responsable en procura de cumplir con la actividad propuesta.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próximas a vencerse y que se encuentran ligadas a procesos de auditoria del Sistema de gestión de Seguridad de la Información, teniendo de presente lo señalado el numeral 1 del artículo 5° de la Resolución IDRD 945 de 2018.
201690: El Hallazgo tiene cuatro acciones, la primera culminó el 30 de abril de 2019, la segunda culmina el 30 de agosto de 2019, la tercera y cuarta culminan el 30 de diciembre de 2019.
Se observó el registro correspondiente al 10 de abril de 2019, en el cual se relacionan los acuerdos de niveles de servicio para los diferentes servicios digitales y dispositivos electrónicos que son utilizados por el Instituto donde se señalan las horas en que se presta el servicio. De igual manera se observó el registro que data del 12 de junio de 2019, donde se genera una tabla en la que se registran los tiempos de respuesta de los servicios con componente tecnológico.
Se observó la publicación efectuada de los acuerdos de niveles de servicio, en el sistema de información ISOlución, lo cual da cuenta de la gestión realizada por el área para cumplir con la actividad propuesta.   https://isolucion.idrd.gov.co/Isolucion4IDRD/BancoConocimiento4IDRD/7/7b28e451141543ebbc7638d4efe0eb47/AcuerdosdeNiveldeServicio_V6.xlsx
Teniendo en cuenta que la publicación ya se realizó en ISOlución, es necesario efectuar los ajustes en la herramienta de mesa de servicios GPLI, atendiendo a las fechas establecidas para el cumplimiento de la actividad en lo relacionado con la parametrización de los nuevos tiempos.  
En el registro efectuado por el área de fecha 12 de junio de 2019 se relacionó, que se requiere la publicación del procedimiento de solicitudes de servicio tecnológico y se efectuara el ajuste a la herramienta, no obstante, en los próximos seguimientos se debe detallar en que estado de la actividad y que gestión se ha efectuado para la publicación del procedimiento.  
Por otro lado, en atención a que en el presente hallazgo se encuentran  actividades que ya están vencidas y otras que se han adelantado algún tipo de gestión en el cumplimiento de los compromisos se hace indispensable establecer líneas de acción entre el Comité Institucional de Gestión y Desempeño y los temas relacionados con la Seguridad de la Información (Seguridad Digital), en el proceso operativo de seguimiento, respecto de las actividades que están vencidas o que tienen avance significativo en su gestión y que se encuentran ligadas a procesos de auditoria del Sistema de gestión de Seguridad de la Información, teniendo de presente lo señalado el numeral 1 del artículo 5° de la Resolución IDRD 945 de 2018.
201689: El Hallazgo tiene siete acciones, la primera culmina el 30 de agosto de 2019, la segunda culmina el 30 de diciembre de 2019, la tercera culmina el 30 de agosto de 2019, la cuarta culmina el 30 de diciembre de 2019, la quinta culmina el 30 de agosto de 2019, la sexta culmina el 30 de marzo de 2020, la séptima termina el 30 de junio de 2020. Se observó el registro del documento de “Manual de Seguridad y Privacidad de la Información y Manual de Políticas de Seguridad de la información” sin embargo es un documento preliminar que no ha sido aprobado, tal como se requiere en la actividad, por otro lado, se debe indicar que la acción esta próxima a vencerse sin que se relacione soporte de avance en la consecución de la misma, se sugiere verificar el estado actual en que se encuentra esta tarea y confrontarla con la fecha establecida para  su culminación, lo que permitirá establecer correctivos en tiempo por parte del área responsable en procura de cumplir con los compromisos.
Por otro lado, en la acción "Implementar las políticas de las secciones - 6.8.6. Seguridad de equipos y activos fuera de las instalaciones, del Manual de Políticas de Seguridad de la Información está depende de la aprobación del Manual de Seguridad y Privacidad de la información y Manual de Políticas de Seguridad de la información, se sugiere revisar el estado actual en que se encuentra la actividad y establecer correctivos en tiempo por parte del área responsable en procura de cumplir con la actividad propuesta.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próximas a vencerse y que se encuentran ligadas a procesos de auditoria del Sistema de gestión de Seguridad de la Información, teniendo de presente lo señalado el numeral 1 del artículo 5° de la Resolución IDRD 945 de 2018.
201688: La actividad relaciona una acción que culmino el 28 de junio de 2019, no se relacionaron avances respecto de la gestión realizada para el cumplimiento de las actividades, por parte del Área de Sistemas; sin embargo, la Oficina de Control Interno conoce que el Área de Sistemas ya generó, actualizó e incluyó riesgos operativos de gestión en el mapa publicado en ISOlucion, por lo cual, se sugiere que se registren en el sistema los avances obtenidos que den cuenta de la realización de las actividades. Así mismo, en el tratamiento de la matriz de riesgos de seguridad en la información, publicada en el Subsistema se hace necesario documentar los avances de las acciones propuestas.  
Por otro lado, se hace indispensable establecer líneas de acción entre el Comité Institucional de Gestión y Desempeño y los temas relacionados con la Seguridad de la Información (Seguridad Digital), en el proceso operativo de seguimiento, respecto de las actividades que ya termino el tiempo para su cumplimiento y que se encuentran ligadas a procesos de auditoria del Sistema de gestión de Seguridad de la Información, teniendo de presente lo señalado el numeral 1 del artículo 5° de la Resolución IDRD 945 de 2018.
201687: El Hallazgo tiene cinco acciones, la primera venció el 31 de mayo de 2019, la segunda culmina el 30 de agosto de 2019, la tercera vence el 31 de octubre de 2019, la cuarta vence el 30 de diciembre de 2019, la quinta el 30 de marzo de 2020. 
Se observó que en lo respectivo a la identificación de los puestos de trabajo el área de sistemas indicó que la adecuación ya fue realizada, no obstante, no se registró ningún soporte que de cuente de la ejecución de la actividad propuesta posteriormente, se indicó por parte de área de sistemas que el origen del hallazgo no existe por lo que no hay lugar acciones para su tratamiento.
Se observó el registro del documento de “Manual de Seguridad y Privacidad de la Información y Manual de Políticas de Seguridad de la información” sin embargo es un documento preliminar que no ha sido aprobado, tal como se requiere en la actividad, por otro lado, se debe indicar que la acción esta próxima a vencerse sin que se relacione soporte de avance en la consecución de la misma, se sugiere verificar el estado actual en que se encuentra esta tarea y confrontarla con la fecha establecida para  su culminación, lo que permitirá establecer correctivos en tiempo por parte del área responsable en procura de cumplir con los compromisos.
Por otro lado, en la acción "Implementar las políticas de las secciones - 6.8.6. Seguridad de equipos y activos fuera de las instalaciones, del Manual de Políticas de Seguridad de la Información está depende de la aprobación del Manual de Seguridad y Privacidad de la información y Manual de Políticas de Seguridad de la información, se sugiere revisar el estado actual en que se encuentra la actividad y establecer correctivos en tiempo por parte del área responsable en procura de cumplir con la actividad propuesta.
Por otro lado, se hace indispensable establecer líneas de acción entre el Comité Institucional de Gestión y Desempeño y los temas relacionados con la Seguridad de la Información (Seguridad Digital), en el proceso operativo de seguimiento, respecto de las actividades que están próximas a vencerse y que se encuentran ligadas a procesos de auditoria del Sistema de gestión de Seguridad de la Información, teniendo de presente lo señalado el numeral 1 del artículo 5° de la Resolución IDRD 945 de 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</si>
</sst>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2"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i/>
      <sz val="20"/>
      <name val="Arial"/>
      <family val="2"/>
    </font>
    <font>
      <b/>
      <sz val="13"/>
      <color theme="1"/>
      <name val="Arial"/>
      <family val="2"/>
    </font>
    <font>
      <sz val="12"/>
      <color rgb="FFFF000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s>
  <borders count="4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
      <left/>
      <right style="thick">
        <color auto="1"/>
      </right>
      <top/>
      <bottom style="thin">
        <color auto="1"/>
      </bottom>
      <diagonal/>
    </border>
  </borders>
  <cellStyleXfs count="2">
    <xf numFmtId="0" fontId="0" fillId="0" borderId="0"/>
    <xf numFmtId="9" fontId="2" fillId="0" borderId="0" applyFont="0" applyFill="0" applyBorder="0" applyAlignment="0" applyProtection="0"/>
  </cellStyleXfs>
  <cellXfs count="209">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0"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xf>
    <xf numFmtId="0" fontId="10" fillId="0" borderId="15" xfId="0" applyFont="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9" fontId="9" fillId="3" borderId="1" xfId="0" applyNumberFormat="1" applyFont="1" applyFill="1" applyBorder="1" applyAlignment="1" applyProtection="1">
      <alignment horizontal="center" vertical="center"/>
    </xf>
    <xf numFmtId="9" fontId="9" fillId="4" borderId="15" xfId="0" applyNumberFormat="1" applyFont="1" applyFill="1" applyBorder="1" applyAlignment="1" applyProtection="1">
      <alignment horizontal="center" vertical="center"/>
    </xf>
    <xf numFmtId="9" fontId="9" fillId="5"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1" fillId="0" borderId="0" xfId="0" applyFont="1" applyAlignment="1" applyProtection="1">
      <alignment vertical="center"/>
      <protection locked="0"/>
    </xf>
    <xf numFmtId="0" fontId="11" fillId="0" borderId="0" xfId="0" applyFont="1" applyFill="1" applyAlignment="1" applyProtection="1">
      <alignment vertical="center"/>
      <protection locked="0"/>
    </xf>
    <xf numFmtId="9" fontId="10"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0"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3" fillId="6" borderId="38" xfId="0" applyFont="1" applyFill="1" applyBorder="1" applyAlignment="1" applyProtection="1">
      <alignment horizontal="center" vertical="center"/>
    </xf>
    <xf numFmtId="0" fontId="13" fillId="6" borderId="39" xfId="0" applyFont="1" applyFill="1" applyBorder="1" applyAlignment="1" applyProtection="1">
      <alignment horizontal="center" vertical="center"/>
    </xf>
    <xf numFmtId="9" fontId="10" fillId="2" borderId="30" xfId="1" applyFont="1" applyFill="1" applyBorder="1" applyAlignment="1" applyProtection="1">
      <alignment horizontal="center" vertical="center"/>
    </xf>
    <xf numFmtId="0" fontId="15" fillId="0" borderId="0" xfId="0" applyFont="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Fill="1" applyBorder="1" applyAlignment="1" applyProtection="1">
      <alignment horizontal="center" vertical="center"/>
    </xf>
    <xf numFmtId="9" fontId="18" fillId="3" borderId="1" xfId="0" applyNumberFormat="1" applyFont="1" applyFill="1" applyBorder="1" applyAlignment="1" applyProtection="1">
      <alignment horizontal="center" vertical="center"/>
    </xf>
    <xf numFmtId="9" fontId="18"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9" fontId="10"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3" fillId="0" borderId="0" xfId="0" applyFont="1" applyAlignment="1" applyProtection="1">
      <protection locked="0"/>
    </xf>
    <xf numFmtId="9" fontId="9" fillId="2" borderId="15" xfId="1"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0" fontId="21" fillId="0" borderId="0" xfId="0" applyFont="1" applyAlignment="1" applyProtection="1">
      <alignment vertical="center"/>
      <protection locked="0"/>
    </xf>
    <xf numFmtId="0" fontId="11" fillId="0" borderId="3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 xfId="0" applyFont="1" applyBorder="1" applyAlignment="1" applyProtection="1">
      <alignment horizontal="left" vertical="center"/>
    </xf>
    <xf numFmtId="0" fontId="10" fillId="12" borderId="11" xfId="0" applyFont="1" applyFill="1" applyBorder="1" applyAlignment="1" applyProtection="1">
      <alignment horizontal="center" vertical="center"/>
    </xf>
    <xf numFmtId="0" fontId="10" fillId="12" borderId="12" xfId="0" applyFont="1" applyFill="1" applyBorder="1" applyAlignment="1" applyProtection="1">
      <alignment horizontal="center" vertical="center"/>
    </xf>
    <xf numFmtId="0" fontId="10"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20" fillId="6" borderId="37" xfId="0" applyFont="1" applyFill="1" applyBorder="1" applyAlignment="1" applyProtection="1">
      <alignment horizontal="center" vertical="center" wrapText="1"/>
    </xf>
    <xf numFmtId="0" fontId="20" fillId="6" borderId="38" xfId="0" applyFont="1" applyFill="1" applyBorder="1" applyAlignment="1" applyProtection="1">
      <alignment horizontal="center" vertical="center" wrapText="1"/>
    </xf>
    <xf numFmtId="0" fontId="6"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1" fillId="0" borderId="34" xfId="0" applyFont="1" applyFill="1" applyBorder="1" applyAlignment="1" applyProtection="1">
      <alignment horizontal="left" vertical="center"/>
    </xf>
    <xf numFmtId="0" fontId="11" fillId="0" borderId="29" xfId="0" applyFont="1" applyFill="1" applyBorder="1" applyAlignment="1" applyProtection="1">
      <alignment horizontal="left" vertical="center"/>
    </xf>
    <xf numFmtId="0" fontId="11" fillId="0" borderId="35" xfId="0" applyFont="1" applyFill="1" applyBorder="1" applyAlignment="1" applyProtection="1">
      <alignment horizontal="left"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4" xfId="0" applyFont="1" applyBorder="1" applyAlignment="1" applyProtection="1">
      <alignment horizontal="left" vertical="center"/>
    </xf>
    <xf numFmtId="0" fontId="3" fillId="0" borderId="1"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2" fillId="0" borderId="10" xfId="0" applyFont="1" applyFill="1" applyBorder="1" applyAlignment="1" applyProtection="1">
      <alignment horizontal="center" vertical="center" wrapText="1"/>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3" fillId="0" borderId="27" xfId="0" applyFont="1" applyBorder="1" applyAlignment="1" applyProtection="1">
      <alignment horizontal="justify" vertical="top" wrapText="1"/>
      <protection locked="0"/>
    </xf>
    <xf numFmtId="0" fontId="3" fillId="0" borderId="0" xfId="0" applyFont="1" applyBorder="1" applyAlignment="1" applyProtection="1">
      <alignment horizontal="justify" vertical="top" wrapText="1"/>
      <protection locked="0"/>
    </xf>
    <xf numFmtId="0" fontId="3" fillId="0" borderId="28" xfId="0" applyFont="1" applyBorder="1" applyAlignment="1" applyProtection="1">
      <alignment horizontal="justify" vertical="top" wrapText="1"/>
      <protection locked="0"/>
    </xf>
    <xf numFmtId="0" fontId="3" fillId="0" borderId="17" xfId="0" applyFont="1" applyBorder="1" applyAlignment="1" applyProtection="1">
      <alignment horizontal="justify" vertical="top" wrapText="1"/>
      <protection locked="0"/>
    </xf>
    <xf numFmtId="0" fontId="3" fillId="0" borderId="7" xfId="0" applyFont="1" applyBorder="1" applyAlignment="1" applyProtection="1">
      <alignment horizontal="justify" vertical="top" wrapText="1"/>
      <protection locked="0"/>
    </xf>
    <xf numFmtId="0" fontId="3" fillId="0" borderId="46" xfId="0" applyFont="1" applyBorder="1" applyAlignment="1" applyProtection="1">
      <alignment horizontal="justify" vertical="top" wrapText="1"/>
      <protection locked="0"/>
    </xf>
    <xf numFmtId="0" fontId="3" fillId="8" borderId="16" xfId="0" applyFont="1" applyFill="1" applyBorder="1" applyAlignment="1" applyProtection="1">
      <alignment horizontal="justify" vertical="center" wrapText="1"/>
    </xf>
    <xf numFmtId="0" fontId="3" fillId="8" borderId="5" xfId="0" applyFont="1" applyFill="1" applyBorder="1" applyAlignment="1" applyProtection="1">
      <alignment horizontal="justify" vertical="center" wrapText="1"/>
    </xf>
    <xf numFmtId="0" fontId="3" fillId="8" borderId="31"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10" borderId="18" xfId="0" applyFont="1" applyFill="1" applyBorder="1" applyAlignment="1" applyProtection="1">
      <alignment horizontal="justify"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0" borderId="32" xfId="0" applyFont="1" applyBorder="1" applyAlignment="1" applyProtection="1">
      <alignment horizontal="left"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15" fillId="0" borderId="10"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wrapText="1"/>
      <protection locked="0"/>
    </xf>
    <xf numFmtId="0" fontId="15" fillId="0" borderId="14" xfId="0" applyFont="1" applyBorder="1" applyAlignment="1" applyProtection="1">
      <alignment horizontal="justify" vertical="center" wrapText="1"/>
      <protection locked="0"/>
    </xf>
    <xf numFmtId="0" fontId="15" fillId="0" borderId="1" xfId="0" applyFont="1" applyBorder="1" applyAlignment="1" applyProtection="1">
      <alignment horizontal="justify" vertical="center" wrapText="1"/>
      <protection locked="0"/>
    </xf>
    <xf numFmtId="0" fontId="15" fillId="0" borderId="15" xfId="0" applyFont="1" applyBorder="1" applyAlignment="1" applyProtection="1">
      <alignment horizontal="justify" vertical="center" wrapText="1"/>
      <protection locked="0"/>
    </xf>
    <xf numFmtId="0" fontId="17" fillId="7" borderId="18" xfId="0" applyFont="1" applyFill="1" applyBorder="1" applyAlignment="1" applyProtection="1">
      <alignment horizontal="justify" vertical="center" wrapText="1"/>
    </xf>
    <xf numFmtId="0" fontId="15" fillId="7" borderId="9" xfId="0" applyFont="1" applyFill="1" applyBorder="1" applyAlignment="1" applyProtection="1">
      <alignment horizontal="justify" vertical="center" wrapText="1"/>
    </xf>
    <xf numFmtId="0" fontId="15" fillId="7" borderId="19" xfId="0" applyFont="1" applyFill="1" applyBorder="1" applyAlignment="1" applyProtection="1">
      <alignment horizontal="justify" vertical="center" wrapText="1"/>
    </xf>
    <xf numFmtId="0" fontId="15" fillId="0" borderId="44" xfId="0" applyFont="1" applyBorder="1" applyAlignment="1" applyProtection="1">
      <alignment horizontal="justify" vertical="center" wrapText="1"/>
      <protection locked="0"/>
    </xf>
    <xf numFmtId="0" fontId="15" fillId="0" borderId="45" xfId="0" applyFont="1" applyBorder="1" applyAlignment="1" applyProtection="1">
      <alignment horizontal="justify" vertical="center" wrapText="1"/>
      <protection locked="0"/>
    </xf>
    <xf numFmtId="0" fontId="15" fillId="0" borderId="22"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wrapText="1"/>
      <protection locked="0"/>
    </xf>
    <xf numFmtId="0" fontId="15" fillId="0" borderId="24" xfId="0" applyFont="1" applyBorder="1" applyAlignment="1" applyProtection="1">
      <alignment horizontal="justify" vertical="center" wrapText="1"/>
      <protection locked="0"/>
    </xf>
    <xf numFmtId="0" fontId="15" fillId="0" borderId="32" xfId="0" applyFont="1" applyBorder="1" applyAlignment="1" applyProtection="1">
      <alignment horizontal="justify" vertical="center" wrapText="1"/>
    </xf>
    <xf numFmtId="0" fontId="15" fillId="0" borderId="4" xfId="0" applyFont="1" applyBorder="1" applyAlignment="1" applyProtection="1">
      <alignment horizontal="justify" vertical="center" wrapText="1"/>
    </xf>
    <xf numFmtId="0" fontId="15" fillId="0" borderId="3" xfId="0" applyFont="1" applyBorder="1" applyAlignment="1" applyProtection="1">
      <alignment horizontal="justify" vertical="center" wrapText="1"/>
    </xf>
    <xf numFmtId="0" fontId="15"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6" fillId="7" borderId="11" xfId="0" applyFont="1" applyFill="1" applyBorder="1" applyAlignment="1" applyProtection="1">
      <alignment horizontal="center" vertical="center"/>
    </xf>
    <xf numFmtId="0" fontId="16" fillId="7" borderId="12" xfId="0" applyFont="1" applyFill="1" applyBorder="1" applyAlignment="1" applyProtection="1">
      <alignment horizontal="center" vertical="center"/>
    </xf>
    <xf numFmtId="0" fontId="16" fillId="7" borderId="13" xfId="0" applyFont="1" applyFill="1" applyBorder="1" applyAlignment="1" applyProtection="1">
      <alignment horizontal="center" vertical="center"/>
    </xf>
    <xf numFmtId="0" fontId="14" fillId="2" borderId="1" xfId="0" applyFont="1" applyFill="1" applyBorder="1" applyAlignment="1" applyProtection="1">
      <alignment horizontal="center" vertical="center"/>
      <protection locked="0"/>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9" fontId="9"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topLeftCell="A16" zoomScaleNormal="100" workbookViewId="0">
      <selection activeCell="G17" sqref="G1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7" t="s">
        <v>54</v>
      </c>
      <c r="B1" s="77"/>
      <c r="C1" s="77"/>
      <c r="D1" s="77"/>
      <c r="E1" s="77"/>
      <c r="F1" s="77"/>
      <c r="G1" s="77"/>
      <c r="H1" s="77"/>
    </row>
    <row r="3" spans="1:8" ht="33.75" customHeight="1" x14ac:dyDescent="0.25">
      <c r="A3" s="78" t="s">
        <v>0</v>
      </c>
      <c r="B3" s="79"/>
      <c r="C3" s="37" t="s">
        <v>107</v>
      </c>
      <c r="D3" s="80" t="s">
        <v>1</v>
      </c>
      <c r="E3" s="80"/>
      <c r="F3" s="81">
        <f ca="1">TODAY()</f>
        <v>43690</v>
      </c>
      <c r="G3" s="81"/>
      <c r="H3" s="81"/>
    </row>
    <row r="4" spans="1:8" ht="5.0999999999999996" customHeight="1" x14ac:dyDescent="0.25">
      <c r="A4" s="2"/>
      <c r="D4" s="3"/>
      <c r="E4" s="3"/>
      <c r="F4" s="4"/>
      <c r="G4" s="4"/>
    </row>
    <row r="5" spans="1:8" ht="26.1" customHeight="1" x14ac:dyDescent="0.25">
      <c r="A5" s="5" t="s">
        <v>2</v>
      </c>
      <c r="B5" s="82" t="s">
        <v>102</v>
      </c>
      <c r="C5" s="82"/>
      <c r="D5" s="82"/>
      <c r="E5" s="82"/>
      <c r="F5" s="82"/>
      <c r="G5" s="82"/>
      <c r="H5" s="82"/>
    </row>
    <row r="6" spans="1:8" ht="26.1" customHeight="1" x14ac:dyDescent="0.25">
      <c r="A6" s="5" t="s">
        <v>55</v>
      </c>
      <c r="B6" s="74" t="s">
        <v>103</v>
      </c>
      <c r="C6" s="75"/>
      <c r="D6" s="75"/>
      <c r="E6" s="75"/>
      <c r="F6" s="75"/>
      <c r="G6" s="75"/>
      <c r="H6" s="76"/>
    </row>
    <row r="7" spans="1:8" ht="15" customHeight="1" thickBot="1" x14ac:dyDescent="0.3"/>
    <row r="8" spans="1:8" s="14" customFormat="1" ht="30" customHeight="1" thickTop="1" x14ac:dyDescent="0.25">
      <c r="A8" s="45" t="s">
        <v>84</v>
      </c>
      <c r="B8" s="46"/>
      <c r="C8" s="46"/>
      <c r="D8" s="46"/>
      <c r="E8" s="46"/>
      <c r="F8" s="46"/>
      <c r="G8" s="46"/>
      <c r="H8" s="47"/>
    </row>
    <row r="9" spans="1:8" s="15" customFormat="1" ht="39.950000000000003" customHeight="1" x14ac:dyDescent="0.25">
      <c r="A9" s="48" t="s">
        <v>20</v>
      </c>
      <c r="B9" s="49"/>
      <c r="C9" s="49"/>
      <c r="D9" s="50"/>
      <c r="E9" s="33" t="s">
        <v>22</v>
      </c>
      <c r="F9" s="33" t="s">
        <v>23</v>
      </c>
      <c r="G9" s="33" t="s">
        <v>24</v>
      </c>
      <c r="H9" s="34" t="s">
        <v>78</v>
      </c>
    </row>
    <row r="10" spans="1:8" s="15" customFormat="1" ht="30" customHeight="1" x14ac:dyDescent="0.25">
      <c r="A10" s="42" t="s">
        <v>18</v>
      </c>
      <c r="B10" s="43"/>
      <c r="C10" s="43"/>
      <c r="D10" s="44"/>
      <c r="E10" s="7">
        <f>+PME!D10</f>
        <v>0</v>
      </c>
      <c r="F10" s="7">
        <f>+PME!H11</f>
        <v>0</v>
      </c>
      <c r="G10" s="7">
        <f>+PME!D12</f>
        <v>0</v>
      </c>
      <c r="H10" s="39" t="e">
        <f>+G10/F10</f>
        <v>#DIV/0!</v>
      </c>
    </row>
    <row r="11" spans="1:8" s="15" customFormat="1" ht="30" customHeight="1" x14ac:dyDescent="0.25">
      <c r="A11" s="42" t="s">
        <v>19</v>
      </c>
      <c r="B11" s="43"/>
      <c r="C11" s="43"/>
      <c r="D11" s="44"/>
      <c r="E11" s="7">
        <f>+PMI!D15</f>
        <v>24</v>
      </c>
      <c r="F11" s="7">
        <f>+PMI!H16</f>
        <v>15</v>
      </c>
      <c r="G11" s="7">
        <f>+PMI!D17</f>
        <v>10</v>
      </c>
      <c r="H11" s="16">
        <f>+G11/F11</f>
        <v>0.66666666666666663</v>
      </c>
    </row>
    <row r="12" spans="1:8" s="15" customFormat="1" ht="30" customHeight="1" x14ac:dyDescent="0.25">
      <c r="A12" s="42" t="s">
        <v>47</v>
      </c>
      <c r="B12" s="43"/>
      <c r="C12" s="43"/>
      <c r="D12" s="44"/>
      <c r="E12" s="7">
        <f>+MRG!D11</f>
        <v>9</v>
      </c>
      <c r="F12" s="7">
        <f>+MRG!H12</f>
        <v>5</v>
      </c>
      <c r="G12" s="7">
        <f>+MRG!D13</f>
        <v>3</v>
      </c>
      <c r="H12" s="16">
        <f>+G12/F12</f>
        <v>0.6</v>
      </c>
    </row>
    <row r="13" spans="1:8" s="15" customFormat="1" ht="30" customHeight="1" thickBot="1" x14ac:dyDescent="0.3">
      <c r="A13" s="51" t="s">
        <v>28</v>
      </c>
      <c r="B13" s="52"/>
      <c r="C13" s="52"/>
      <c r="D13" s="53"/>
      <c r="E13" s="17">
        <f>SUM(E10:E12)</f>
        <v>33</v>
      </c>
      <c r="F13" s="17">
        <f>SUM(F10:F12)</f>
        <v>20</v>
      </c>
      <c r="G13" s="17">
        <f>SUM(G10:G12)</f>
        <v>13</v>
      </c>
      <c r="H13" s="18">
        <f>+G13/F13</f>
        <v>0.65</v>
      </c>
    </row>
    <row r="14" spans="1:8" s="14" customFormat="1" ht="18.75" thickTop="1" x14ac:dyDescent="0.25"/>
    <row r="15" spans="1:8" s="14" customFormat="1" ht="18.75" thickBot="1" x14ac:dyDescent="0.3"/>
    <row r="16" spans="1:8" s="15" customFormat="1" ht="126.75" thickTop="1" x14ac:dyDescent="0.25">
      <c r="A16" s="68" t="s">
        <v>20</v>
      </c>
      <c r="B16" s="69"/>
      <c r="C16" s="69"/>
      <c r="D16" s="70"/>
      <c r="E16" s="35" t="s">
        <v>25</v>
      </c>
      <c r="F16" s="35" t="s">
        <v>26</v>
      </c>
      <c r="G16" s="35" t="s">
        <v>27</v>
      </c>
      <c r="H16" s="36" t="s">
        <v>78</v>
      </c>
    </row>
    <row r="17" spans="1:8" s="15" customFormat="1" ht="30" customHeight="1" x14ac:dyDescent="0.25">
      <c r="A17" s="42" t="s">
        <v>51</v>
      </c>
      <c r="B17" s="43"/>
      <c r="C17" s="43"/>
      <c r="D17" s="44"/>
      <c r="E17" s="7">
        <f>+MRG!D20</f>
        <v>0</v>
      </c>
      <c r="F17" s="7">
        <f>+MRG!H20</f>
        <v>0</v>
      </c>
      <c r="G17" s="7">
        <f>+MRG!D21</f>
        <v>0</v>
      </c>
      <c r="H17" s="16" t="e">
        <f>+G17/F17</f>
        <v>#DIV/0!</v>
      </c>
    </row>
    <row r="18" spans="1:8" s="15" customFormat="1" ht="30" customHeight="1" x14ac:dyDescent="0.25">
      <c r="A18" s="42" t="s">
        <v>48</v>
      </c>
      <c r="B18" s="43"/>
      <c r="C18" s="43"/>
      <c r="D18" s="44"/>
      <c r="E18" s="7">
        <f>+IGC!D9</f>
        <v>6</v>
      </c>
      <c r="F18" s="7">
        <f>+IGC!H9</f>
        <v>4</v>
      </c>
      <c r="G18" s="7">
        <f>+IGC!D10</f>
        <v>4</v>
      </c>
      <c r="H18" s="16">
        <f>+G18/F18</f>
        <v>1</v>
      </c>
    </row>
    <row r="19" spans="1:8" s="15" customFormat="1" ht="30" customHeight="1" thickBot="1" x14ac:dyDescent="0.3">
      <c r="A19" s="51" t="s">
        <v>29</v>
      </c>
      <c r="B19" s="52"/>
      <c r="C19" s="52"/>
      <c r="D19" s="53"/>
      <c r="E19" s="17">
        <f>SUM(E17:E18)</f>
        <v>6</v>
      </c>
      <c r="F19" s="17">
        <f>SUM(F17:F18)</f>
        <v>4</v>
      </c>
      <c r="G19" s="17">
        <f>SUM(G17:G18)</f>
        <v>4</v>
      </c>
      <c r="H19" s="18">
        <f>+G19/F19</f>
        <v>1</v>
      </c>
    </row>
    <row r="20" spans="1:8" s="14" customFormat="1" ht="18.75" thickTop="1" x14ac:dyDescent="0.25"/>
    <row r="21" spans="1:8" s="14" customFormat="1" ht="18.75" thickBot="1" x14ac:dyDescent="0.3"/>
    <row r="22" spans="1:8" s="15" customFormat="1" ht="54.75" thickTop="1" x14ac:dyDescent="0.25">
      <c r="A22" s="68" t="s">
        <v>20</v>
      </c>
      <c r="B22" s="69"/>
      <c r="C22" s="69"/>
      <c r="D22" s="69"/>
      <c r="E22" s="70"/>
      <c r="F22" s="35" t="s">
        <v>79</v>
      </c>
      <c r="G22" s="35" t="s">
        <v>49</v>
      </c>
      <c r="H22" s="19" t="s">
        <v>80</v>
      </c>
    </row>
    <row r="23" spans="1:8" s="15" customFormat="1" ht="30" customHeight="1" thickBot="1" x14ac:dyDescent="0.3">
      <c r="A23" s="71" t="s">
        <v>52</v>
      </c>
      <c r="B23" s="72"/>
      <c r="C23" s="72"/>
      <c r="D23" s="72"/>
      <c r="E23" s="73"/>
      <c r="F23" s="20">
        <f>+RECE!D9</f>
        <v>1</v>
      </c>
      <c r="G23" s="20">
        <f>+RECE!D10</f>
        <v>0</v>
      </c>
      <c r="H23" s="31">
        <f>G23/F23</f>
        <v>0</v>
      </c>
    </row>
    <row r="24" spans="1:8" s="14" customFormat="1" ht="18.75" thickTop="1" x14ac:dyDescent="0.25"/>
    <row r="25" spans="1:8" s="14" customFormat="1" ht="18.75" thickBot="1" x14ac:dyDescent="0.3"/>
    <row r="26" spans="1:8" s="15" customFormat="1" ht="30" customHeight="1" thickTop="1" thickBot="1" x14ac:dyDescent="0.3">
      <c r="A26" s="54" t="s">
        <v>81</v>
      </c>
      <c r="B26" s="55"/>
      <c r="C26" s="55"/>
      <c r="D26" s="55"/>
      <c r="E26" s="21">
        <f>E13+E19+E23</f>
        <v>39</v>
      </c>
      <c r="F26" s="21">
        <f>F13+F19+F23</f>
        <v>25</v>
      </c>
      <c r="G26" s="22">
        <f>G13+G19+G23</f>
        <v>17</v>
      </c>
      <c r="H26" s="23">
        <f>G26/F26</f>
        <v>0.68</v>
      </c>
    </row>
    <row r="27" spans="1:8" s="14" customFormat="1" ht="18.75" thickTop="1" x14ac:dyDescent="0.25"/>
    <row r="28" spans="1:8" s="14" customFormat="1" ht="18" x14ac:dyDescent="0.25"/>
    <row r="29" spans="1:8" s="14" customFormat="1" ht="18" x14ac:dyDescent="0.25"/>
    <row r="30" spans="1:8" s="14" customFormat="1" ht="18" x14ac:dyDescent="0.25"/>
    <row r="31" spans="1:8" s="14" customFormat="1" ht="18" x14ac:dyDescent="0.25"/>
    <row r="32" spans="1:8" s="14" customFormat="1" ht="18" x14ac:dyDescent="0.25"/>
    <row r="33" spans="1:8" s="14" customFormat="1" ht="18" x14ac:dyDescent="0.25"/>
    <row r="34" spans="1:8" s="14" customFormat="1" ht="18" x14ac:dyDescent="0.25"/>
    <row r="35" spans="1:8" s="14" customFormat="1" ht="18.75" thickBot="1" x14ac:dyDescent="0.3"/>
    <row r="36" spans="1:8" ht="15.75" thickTop="1" x14ac:dyDescent="0.25">
      <c r="A36" s="56" t="s">
        <v>108</v>
      </c>
      <c r="B36" s="57"/>
      <c r="C36" s="57"/>
      <c r="D36" s="57"/>
      <c r="E36" s="62" t="s">
        <v>109</v>
      </c>
      <c r="F36" s="62"/>
      <c r="G36" s="62"/>
      <c r="H36" s="63"/>
    </row>
    <row r="37" spans="1:8" x14ac:dyDescent="0.25">
      <c r="A37" s="58"/>
      <c r="B37" s="59"/>
      <c r="C37" s="59"/>
      <c r="D37" s="59"/>
      <c r="E37" s="64"/>
      <c r="F37" s="64"/>
      <c r="G37" s="64"/>
      <c r="H37" s="65"/>
    </row>
    <row r="38" spans="1:8" x14ac:dyDescent="0.25">
      <c r="A38" s="58"/>
      <c r="B38" s="59"/>
      <c r="C38" s="59"/>
      <c r="D38" s="59"/>
      <c r="E38" s="64"/>
      <c r="F38" s="64"/>
      <c r="G38" s="64"/>
      <c r="H38" s="65"/>
    </row>
    <row r="39" spans="1:8" x14ac:dyDescent="0.25">
      <c r="A39" s="58"/>
      <c r="B39" s="59"/>
      <c r="C39" s="59"/>
      <c r="D39" s="59"/>
      <c r="E39" s="64"/>
      <c r="F39" s="64"/>
      <c r="G39" s="64"/>
      <c r="H39" s="65"/>
    </row>
    <row r="40" spans="1:8" x14ac:dyDescent="0.25">
      <c r="A40" s="58"/>
      <c r="B40" s="59"/>
      <c r="C40" s="59"/>
      <c r="D40" s="59"/>
      <c r="E40" s="64"/>
      <c r="F40" s="64"/>
      <c r="G40" s="64"/>
      <c r="H40" s="65"/>
    </row>
    <row r="41" spans="1:8" x14ac:dyDescent="0.25">
      <c r="A41" s="58"/>
      <c r="B41" s="59"/>
      <c r="C41" s="59"/>
      <c r="D41" s="59"/>
      <c r="E41" s="64"/>
      <c r="F41" s="64"/>
      <c r="G41" s="64"/>
      <c r="H41" s="65"/>
    </row>
    <row r="42" spans="1:8" x14ac:dyDescent="0.25">
      <c r="A42" s="58"/>
      <c r="B42" s="59"/>
      <c r="C42" s="59"/>
      <c r="D42" s="59"/>
      <c r="E42" s="64"/>
      <c r="F42" s="64"/>
      <c r="G42" s="64"/>
      <c r="H42" s="65"/>
    </row>
    <row r="43" spans="1:8" ht="15.75" thickBot="1" x14ac:dyDescent="0.3">
      <c r="A43" s="60"/>
      <c r="B43" s="61"/>
      <c r="C43" s="61"/>
      <c r="D43" s="61"/>
      <c r="E43" s="66"/>
      <c r="F43" s="66"/>
      <c r="G43" s="66"/>
      <c r="H43" s="67"/>
    </row>
    <row r="44" spans="1:8" ht="15.75" thickTop="1" x14ac:dyDescent="0.25"/>
  </sheetData>
  <sheetProtection algorithmName="SHA-512" hashValue="+mCjVL6Gdyt8l0WVXwXOGigx2YMEapYhUmyJLdJQL6paC7Y6DOHR+5cIKO3/XNUrTK3x4GDOav2jsfi0zqUy+A==" saltValue="WX4DEX7K6jzx/+dUnLTXYA==" spinCount="100000" sheet="1" objects="1" scenarios="1"/>
  <mergeCells count="21">
    <mergeCell ref="B6:H6"/>
    <mergeCell ref="A1:H1"/>
    <mergeCell ref="A3:B3"/>
    <mergeCell ref="D3:E3"/>
    <mergeCell ref="F3:H3"/>
    <mergeCell ref="B5:H5"/>
    <mergeCell ref="A19:D19"/>
    <mergeCell ref="A26:D26"/>
    <mergeCell ref="A36:D43"/>
    <mergeCell ref="E36:H43"/>
    <mergeCell ref="A13:D13"/>
    <mergeCell ref="A16:D16"/>
    <mergeCell ref="A17:D17"/>
    <mergeCell ref="A18:D18"/>
    <mergeCell ref="A23:E23"/>
    <mergeCell ref="A22:E22"/>
    <mergeCell ref="A10:D10"/>
    <mergeCell ref="A11:D11"/>
    <mergeCell ref="A12:D12"/>
    <mergeCell ref="A8:H8"/>
    <mergeCell ref="A9:D9"/>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3"/>
  <sheetViews>
    <sheetView topLeftCell="A15" zoomScaleNormal="100" workbookViewId="0">
      <selection activeCell="A47" sqref="A47:H4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7" t="s">
        <v>54</v>
      </c>
      <c r="B1" s="77"/>
      <c r="C1" s="77"/>
      <c r="D1" s="77"/>
      <c r="E1" s="77"/>
      <c r="F1" s="77"/>
      <c r="G1" s="77"/>
      <c r="H1" s="77"/>
    </row>
    <row r="3" spans="1:8" ht="33.75" customHeight="1" x14ac:dyDescent="0.25">
      <c r="A3" s="78" t="s">
        <v>0</v>
      </c>
      <c r="B3" s="79"/>
      <c r="C3" s="32" t="str">
        <f>+Resultados!C3</f>
        <v>2do Trimestre 2019</v>
      </c>
      <c r="D3" s="80" t="s">
        <v>1</v>
      </c>
      <c r="E3" s="80"/>
      <c r="F3" s="81">
        <f ca="1">+Resultados!F3</f>
        <v>43690</v>
      </c>
      <c r="G3" s="81"/>
      <c r="H3" s="81"/>
    </row>
    <row r="4" spans="1:8" ht="5.0999999999999996" customHeight="1" x14ac:dyDescent="0.25">
      <c r="A4" s="2"/>
      <c r="D4" s="3"/>
      <c r="E4" s="3"/>
      <c r="F4" s="4"/>
      <c r="G4" s="4"/>
    </row>
    <row r="5" spans="1:8" ht="26.1" customHeight="1" x14ac:dyDescent="0.25">
      <c r="A5" s="5" t="s">
        <v>2</v>
      </c>
      <c r="B5" s="95" t="str">
        <f>+Resultados!B5</f>
        <v>SUBDIRECCION ADMINISTRATIVA Y FINANCIERA</v>
      </c>
      <c r="C5" s="95"/>
      <c r="D5" s="95"/>
      <c r="E5" s="95"/>
      <c r="F5" s="95"/>
      <c r="G5" s="95"/>
      <c r="H5" s="95"/>
    </row>
    <row r="6" spans="1:8" ht="26.1" customHeight="1" x14ac:dyDescent="0.25">
      <c r="A6" s="5" t="s">
        <v>55</v>
      </c>
      <c r="B6" s="116" t="str">
        <f>+Resultados!B6</f>
        <v>GESTION DE TECNOLOGIAS DE LA INFORMACION Y LAS COMUNICACIONES</v>
      </c>
      <c r="C6" s="117"/>
      <c r="D6" s="117"/>
      <c r="E6" s="117"/>
      <c r="F6" s="117"/>
      <c r="G6" s="117"/>
      <c r="H6" s="118"/>
    </row>
    <row r="7" spans="1:8" ht="15" customHeight="1" thickBot="1" x14ac:dyDescent="0.3"/>
    <row r="8" spans="1:8" ht="42.75" customHeight="1" thickTop="1" x14ac:dyDescent="0.25">
      <c r="A8" s="105" t="s">
        <v>69</v>
      </c>
      <c r="B8" s="106"/>
      <c r="C8" s="106"/>
      <c r="D8" s="106"/>
      <c r="E8" s="106"/>
      <c r="F8" s="106"/>
      <c r="G8" s="106"/>
      <c r="H8" s="107"/>
    </row>
    <row r="9" spans="1:8" ht="35.1" customHeight="1" x14ac:dyDescent="0.25">
      <c r="A9" s="92" t="s">
        <v>39</v>
      </c>
      <c r="B9" s="93"/>
      <c r="C9" s="93"/>
      <c r="D9" s="6">
        <v>0</v>
      </c>
      <c r="E9" s="93" t="s">
        <v>40</v>
      </c>
      <c r="F9" s="93"/>
      <c r="G9" s="93"/>
      <c r="H9" s="8">
        <v>0</v>
      </c>
    </row>
    <row r="10" spans="1:8" ht="35.1" customHeight="1" x14ac:dyDescent="0.25">
      <c r="A10" s="108" t="s">
        <v>3</v>
      </c>
      <c r="B10" s="109"/>
      <c r="C10" s="110"/>
      <c r="D10" s="114">
        <f>+D9+H9</f>
        <v>0</v>
      </c>
      <c r="E10" s="93" t="s">
        <v>41</v>
      </c>
      <c r="F10" s="93"/>
      <c r="G10" s="93"/>
      <c r="H10" s="8">
        <v>0</v>
      </c>
    </row>
    <row r="11" spans="1:8" ht="35.1" customHeight="1" x14ac:dyDescent="0.25">
      <c r="A11" s="111"/>
      <c r="B11" s="112"/>
      <c r="C11" s="113"/>
      <c r="D11" s="115"/>
      <c r="E11" s="93" t="s">
        <v>42</v>
      </c>
      <c r="F11" s="93"/>
      <c r="G11" s="93"/>
      <c r="H11" s="13">
        <f>+D10-H10</f>
        <v>0</v>
      </c>
    </row>
    <row r="12" spans="1:8" ht="50.1" customHeight="1" x14ac:dyDescent="0.25">
      <c r="A12" s="92" t="s">
        <v>30</v>
      </c>
      <c r="B12" s="93"/>
      <c r="C12" s="93"/>
      <c r="D12" s="6">
        <v>0</v>
      </c>
      <c r="E12" s="93" t="s">
        <v>4</v>
      </c>
      <c r="F12" s="93"/>
      <c r="G12" s="93"/>
      <c r="H12" s="13">
        <f>+H11-D12</f>
        <v>0</v>
      </c>
    </row>
    <row r="13" spans="1:8" ht="35.1" customHeight="1" x14ac:dyDescent="0.25">
      <c r="A13" s="94" t="s">
        <v>7</v>
      </c>
      <c r="B13" s="95"/>
      <c r="C13" s="95"/>
      <c r="D13" s="40" t="e">
        <f>D12/H11</f>
        <v>#DIV/0!</v>
      </c>
      <c r="E13" s="95" t="s">
        <v>8</v>
      </c>
      <c r="F13" s="95"/>
      <c r="G13" s="95"/>
      <c r="H13" s="11" t="e">
        <f>+H12/H11</f>
        <v>#DIV/0!</v>
      </c>
    </row>
    <row r="14" spans="1:8" ht="51" customHeight="1" x14ac:dyDescent="0.25">
      <c r="A14" s="96" t="s">
        <v>59</v>
      </c>
      <c r="B14" s="97"/>
      <c r="C14" s="97"/>
      <c r="D14" s="97"/>
      <c r="E14" s="97"/>
      <c r="F14" s="97"/>
      <c r="G14" s="97"/>
      <c r="H14" s="98"/>
    </row>
    <row r="15" spans="1:8" x14ac:dyDescent="0.25">
      <c r="A15" s="83" t="s">
        <v>119</v>
      </c>
      <c r="B15" s="84"/>
      <c r="C15" s="84"/>
      <c r="D15" s="84"/>
      <c r="E15" s="84"/>
      <c r="F15" s="84"/>
      <c r="G15" s="84"/>
      <c r="H15" s="85"/>
    </row>
    <row r="16" spans="1:8" x14ac:dyDescent="0.25">
      <c r="A16" s="83"/>
      <c r="B16" s="84"/>
      <c r="C16" s="84"/>
      <c r="D16" s="84"/>
      <c r="E16" s="84"/>
      <c r="F16" s="84"/>
      <c r="G16" s="84"/>
      <c r="H16" s="85"/>
    </row>
    <row r="17" spans="1:8" x14ac:dyDescent="0.25">
      <c r="A17" s="83"/>
      <c r="B17" s="84"/>
      <c r="C17" s="84"/>
      <c r="D17" s="84"/>
      <c r="E17" s="84"/>
      <c r="F17" s="84"/>
      <c r="G17" s="84"/>
      <c r="H17" s="85"/>
    </row>
    <row r="18" spans="1:8" x14ac:dyDescent="0.25">
      <c r="A18" s="83"/>
      <c r="B18" s="84"/>
      <c r="C18" s="84"/>
      <c r="D18" s="84"/>
      <c r="E18" s="84"/>
      <c r="F18" s="84"/>
      <c r="G18" s="84"/>
      <c r="H18" s="85"/>
    </row>
    <row r="19" spans="1:8" x14ac:dyDescent="0.25">
      <c r="A19" s="83"/>
      <c r="B19" s="84"/>
      <c r="C19" s="84"/>
      <c r="D19" s="84"/>
      <c r="E19" s="84"/>
      <c r="F19" s="84"/>
      <c r="G19" s="84"/>
      <c r="H19" s="85"/>
    </row>
    <row r="20" spans="1:8" x14ac:dyDescent="0.25">
      <c r="A20" s="83"/>
      <c r="B20" s="84"/>
      <c r="C20" s="84"/>
      <c r="D20" s="84"/>
      <c r="E20" s="84"/>
      <c r="F20" s="84"/>
      <c r="G20" s="84"/>
      <c r="H20" s="85"/>
    </row>
    <row r="21" spans="1:8" x14ac:dyDescent="0.25">
      <c r="A21" s="83"/>
      <c r="B21" s="84"/>
      <c r="C21" s="84"/>
      <c r="D21" s="84"/>
      <c r="E21" s="84"/>
      <c r="F21" s="84"/>
      <c r="G21" s="84"/>
      <c r="H21" s="85"/>
    </row>
    <row r="22" spans="1:8" x14ac:dyDescent="0.25">
      <c r="A22" s="83"/>
      <c r="B22" s="84"/>
      <c r="C22" s="84"/>
      <c r="D22" s="84"/>
      <c r="E22" s="84"/>
      <c r="F22" s="84"/>
      <c r="G22" s="84"/>
      <c r="H22" s="85"/>
    </row>
    <row r="23" spans="1:8" x14ac:dyDescent="0.25">
      <c r="A23" s="83"/>
      <c r="B23" s="84"/>
      <c r="C23" s="84"/>
      <c r="D23" s="84"/>
      <c r="E23" s="84"/>
      <c r="F23" s="84"/>
      <c r="G23" s="84"/>
      <c r="H23" s="85"/>
    </row>
    <row r="24" spans="1:8" x14ac:dyDescent="0.25">
      <c r="A24" s="83"/>
      <c r="B24" s="84"/>
      <c r="C24" s="84"/>
      <c r="D24" s="84"/>
      <c r="E24" s="84"/>
      <c r="F24" s="84"/>
      <c r="G24" s="84"/>
      <c r="H24" s="85"/>
    </row>
    <row r="25" spans="1:8" x14ac:dyDescent="0.25">
      <c r="A25" s="83"/>
      <c r="B25" s="84"/>
      <c r="C25" s="84"/>
      <c r="D25" s="84"/>
      <c r="E25" s="84"/>
      <c r="F25" s="84"/>
      <c r="G25" s="84"/>
      <c r="H25" s="85"/>
    </row>
    <row r="26" spans="1:8" x14ac:dyDescent="0.25">
      <c r="A26" s="83"/>
      <c r="B26" s="84"/>
      <c r="C26" s="84"/>
      <c r="D26" s="84"/>
      <c r="E26" s="84"/>
      <c r="F26" s="84"/>
      <c r="G26" s="84"/>
      <c r="H26" s="85"/>
    </row>
    <row r="27" spans="1:8" x14ac:dyDescent="0.25">
      <c r="A27" s="83"/>
      <c r="B27" s="84"/>
      <c r="C27" s="84"/>
      <c r="D27" s="84"/>
      <c r="E27" s="84"/>
      <c r="F27" s="84"/>
      <c r="G27" s="84"/>
      <c r="H27" s="85"/>
    </row>
    <row r="28" spans="1:8" x14ac:dyDescent="0.25">
      <c r="A28" s="83"/>
      <c r="B28" s="84"/>
      <c r="C28" s="84"/>
      <c r="D28" s="84"/>
      <c r="E28" s="84"/>
      <c r="F28" s="84"/>
      <c r="G28" s="84"/>
      <c r="H28" s="85"/>
    </row>
    <row r="29" spans="1:8" x14ac:dyDescent="0.25">
      <c r="A29" s="83"/>
      <c r="B29" s="84"/>
      <c r="C29" s="84"/>
      <c r="D29" s="84"/>
      <c r="E29" s="84"/>
      <c r="F29" s="84"/>
      <c r="G29" s="84"/>
      <c r="H29" s="85"/>
    </row>
    <row r="30" spans="1:8" x14ac:dyDescent="0.25">
      <c r="A30" s="83"/>
      <c r="B30" s="84"/>
      <c r="C30" s="84"/>
      <c r="D30" s="84"/>
      <c r="E30" s="84"/>
      <c r="F30" s="84"/>
      <c r="G30" s="84"/>
      <c r="H30" s="85"/>
    </row>
    <row r="31" spans="1:8" x14ac:dyDescent="0.25">
      <c r="A31" s="83"/>
      <c r="B31" s="84"/>
      <c r="C31" s="84"/>
      <c r="D31" s="84"/>
      <c r="E31" s="84"/>
      <c r="F31" s="84"/>
      <c r="G31" s="84"/>
      <c r="H31" s="85"/>
    </row>
    <row r="32" spans="1:8" x14ac:dyDescent="0.25">
      <c r="A32" s="83"/>
      <c r="B32" s="84"/>
      <c r="C32" s="84"/>
      <c r="D32" s="84"/>
      <c r="E32" s="84"/>
      <c r="F32" s="84"/>
      <c r="G32" s="84"/>
      <c r="H32" s="85"/>
    </row>
    <row r="33" spans="1:8" x14ac:dyDescent="0.25">
      <c r="A33" s="83"/>
      <c r="B33" s="84"/>
      <c r="C33" s="84"/>
      <c r="D33" s="84"/>
      <c r="E33" s="84"/>
      <c r="F33" s="84"/>
      <c r="G33" s="84"/>
      <c r="H33" s="85"/>
    </row>
    <row r="34" spans="1:8" x14ac:dyDescent="0.25">
      <c r="A34" s="83"/>
      <c r="B34" s="84"/>
      <c r="C34" s="84"/>
      <c r="D34" s="84"/>
      <c r="E34" s="84"/>
      <c r="F34" s="84"/>
      <c r="G34" s="84"/>
      <c r="H34" s="85"/>
    </row>
    <row r="35" spans="1:8" x14ac:dyDescent="0.25">
      <c r="A35" s="83"/>
      <c r="B35" s="84"/>
      <c r="C35" s="84"/>
      <c r="D35" s="84"/>
      <c r="E35" s="84"/>
      <c r="F35" s="84"/>
      <c r="G35" s="84"/>
      <c r="H35" s="85"/>
    </row>
    <row r="36" spans="1:8" x14ac:dyDescent="0.25">
      <c r="A36" s="83"/>
      <c r="B36" s="84"/>
      <c r="C36" s="84"/>
      <c r="D36" s="84"/>
      <c r="E36" s="84"/>
      <c r="F36" s="84"/>
      <c r="G36" s="84"/>
      <c r="H36" s="85"/>
    </row>
    <row r="37" spans="1:8" x14ac:dyDescent="0.25">
      <c r="A37" s="83"/>
      <c r="B37" s="84"/>
      <c r="C37" s="84"/>
      <c r="D37" s="84"/>
      <c r="E37" s="84"/>
      <c r="F37" s="84"/>
      <c r="G37" s="84"/>
      <c r="H37" s="85"/>
    </row>
    <row r="38" spans="1:8" x14ac:dyDescent="0.25">
      <c r="A38" s="83"/>
      <c r="B38" s="84"/>
      <c r="C38" s="84"/>
      <c r="D38" s="84"/>
      <c r="E38" s="84"/>
      <c r="F38" s="84"/>
      <c r="G38" s="84"/>
      <c r="H38" s="85"/>
    </row>
    <row r="39" spans="1:8" x14ac:dyDescent="0.25">
      <c r="A39" s="83"/>
      <c r="B39" s="84"/>
      <c r="C39" s="84"/>
      <c r="D39" s="84"/>
      <c r="E39" s="84"/>
      <c r="F39" s="84"/>
      <c r="G39" s="84"/>
      <c r="H39" s="85"/>
    </row>
    <row r="40" spans="1:8" x14ac:dyDescent="0.25">
      <c r="A40" s="83"/>
      <c r="B40" s="84"/>
      <c r="C40" s="84"/>
      <c r="D40" s="84"/>
      <c r="E40" s="84"/>
      <c r="F40" s="84"/>
      <c r="G40" s="84"/>
      <c r="H40" s="85"/>
    </row>
    <row r="41" spans="1:8" x14ac:dyDescent="0.25">
      <c r="A41" s="83"/>
      <c r="B41" s="84"/>
      <c r="C41" s="84"/>
      <c r="D41" s="84"/>
      <c r="E41" s="84"/>
      <c r="F41" s="84"/>
      <c r="G41" s="84"/>
      <c r="H41" s="85"/>
    </row>
    <row r="42" spans="1:8" x14ac:dyDescent="0.25">
      <c r="A42" s="83"/>
      <c r="B42" s="84"/>
      <c r="C42" s="84"/>
      <c r="D42" s="84"/>
      <c r="E42" s="84"/>
      <c r="F42" s="84"/>
      <c r="G42" s="84"/>
      <c r="H42" s="85"/>
    </row>
    <row r="43" spans="1:8" x14ac:dyDescent="0.25">
      <c r="A43" s="83"/>
      <c r="B43" s="84"/>
      <c r="C43" s="84"/>
      <c r="D43" s="84"/>
      <c r="E43" s="84"/>
      <c r="F43" s="84"/>
      <c r="G43" s="84"/>
      <c r="H43" s="85"/>
    </row>
    <row r="44" spans="1:8" x14ac:dyDescent="0.25">
      <c r="A44" s="83"/>
      <c r="B44" s="84"/>
      <c r="C44" s="84"/>
      <c r="D44" s="84"/>
      <c r="E44" s="84"/>
      <c r="F44" s="84"/>
      <c r="G44" s="84"/>
      <c r="H44" s="85"/>
    </row>
    <row r="45" spans="1:8" x14ac:dyDescent="0.25">
      <c r="A45" s="83"/>
      <c r="B45" s="84"/>
      <c r="C45" s="84"/>
      <c r="D45" s="84"/>
      <c r="E45" s="84"/>
      <c r="F45" s="84"/>
      <c r="G45" s="84"/>
      <c r="H45" s="85"/>
    </row>
    <row r="46" spans="1:8" x14ac:dyDescent="0.25">
      <c r="A46" s="99"/>
      <c r="B46" s="100"/>
      <c r="C46" s="100"/>
      <c r="D46" s="100"/>
      <c r="E46" s="100"/>
      <c r="F46" s="100"/>
      <c r="G46" s="100"/>
      <c r="H46" s="101"/>
    </row>
    <row r="47" spans="1:8" ht="49.5" customHeight="1" x14ac:dyDescent="0.25">
      <c r="A47" s="96" t="s">
        <v>60</v>
      </c>
      <c r="B47" s="97"/>
      <c r="C47" s="97"/>
      <c r="D47" s="97"/>
      <c r="E47" s="97"/>
      <c r="F47" s="97"/>
      <c r="G47" s="97"/>
      <c r="H47" s="98"/>
    </row>
    <row r="48" spans="1:8" x14ac:dyDescent="0.25">
      <c r="A48" s="83" t="s">
        <v>104</v>
      </c>
      <c r="B48" s="84"/>
      <c r="C48" s="84"/>
      <c r="D48" s="84"/>
      <c r="E48" s="84"/>
      <c r="F48" s="84"/>
      <c r="G48" s="84"/>
      <c r="H48" s="85"/>
    </row>
    <row r="49" spans="1:8" x14ac:dyDescent="0.25">
      <c r="A49" s="83"/>
      <c r="B49" s="84"/>
      <c r="C49" s="84"/>
      <c r="D49" s="84"/>
      <c r="E49" s="84"/>
      <c r="F49" s="84"/>
      <c r="G49" s="84"/>
      <c r="H49" s="85"/>
    </row>
    <row r="50" spans="1:8" x14ac:dyDescent="0.25">
      <c r="A50" s="83"/>
      <c r="B50" s="84"/>
      <c r="C50" s="84"/>
      <c r="D50" s="84"/>
      <c r="E50" s="84"/>
      <c r="F50" s="84"/>
      <c r="G50" s="84"/>
      <c r="H50" s="85"/>
    </row>
    <row r="51" spans="1:8" x14ac:dyDescent="0.25">
      <c r="A51" s="83"/>
      <c r="B51" s="84"/>
      <c r="C51" s="84"/>
      <c r="D51" s="84"/>
      <c r="E51" s="84"/>
      <c r="F51" s="84"/>
      <c r="G51" s="84"/>
      <c r="H51" s="85"/>
    </row>
    <row r="52" spans="1:8" x14ac:dyDescent="0.25">
      <c r="A52" s="83"/>
      <c r="B52" s="84"/>
      <c r="C52" s="84"/>
      <c r="D52" s="84"/>
      <c r="E52" s="84"/>
      <c r="F52" s="84"/>
      <c r="G52" s="84"/>
      <c r="H52" s="85"/>
    </row>
    <row r="53" spans="1:8" x14ac:dyDescent="0.25">
      <c r="A53" s="83"/>
      <c r="B53" s="84"/>
      <c r="C53" s="84"/>
      <c r="D53" s="84"/>
      <c r="E53" s="84"/>
      <c r="F53" s="84"/>
      <c r="G53" s="84"/>
      <c r="H53" s="85"/>
    </row>
    <row r="54" spans="1:8" x14ac:dyDescent="0.25">
      <c r="A54" s="83"/>
      <c r="B54" s="84"/>
      <c r="C54" s="84"/>
      <c r="D54" s="84"/>
      <c r="E54" s="84"/>
      <c r="F54" s="84"/>
      <c r="G54" s="84"/>
      <c r="H54" s="85"/>
    </row>
    <row r="55" spans="1:8" x14ac:dyDescent="0.25">
      <c r="A55" s="99"/>
      <c r="B55" s="100"/>
      <c r="C55" s="100"/>
      <c r="D55" s="100"/>
      <c r="E55" s="100"/>
      <c r="F55" s="100"/>
      <c r="G55" s="100"/>
      <c r="H55" s="101"/>
    </row>
    <row r="56" spans="1:8" ht="15.75" customHeight="1" x14ac:dyDescent="0.25">
      <c r="A56" s="102" t="s">
        <v>56</v>
      </c>
      <c r="B56" s="103"/>
      <c r="C56" s="103"/>
      <c r="D56" s="103"/>
      <c r="E56" s="103"/>
      <c r="F56" s="103"/>
      <c r="G56" s="103"/>
      <c r="H56" s="104"/>
    </row>
    <row r="57" spans="1:8" x14ac:dyDescent="0.25">
      <c r="A57" s="83" t="s">
        <v>87</v>
      </c>
      <c r="B57" s="84"/>
      <c r="C57" s="84"/>
      <c r="D57" s="84"/>
      <c r="E57" s="84"/>
      <c r="F57" s="84"/>
      <c r="G57" s="84"/>
      <c r="H57" s="85"/>
    </row>
    <row r="58" spans="1:8" x14ac:dyDescent="0.25">
      <c r="A58" s="99"/>
      <c r="B58" s="100"/>
      <c r="C58" s="100"/>
      <c r="D58" s="100"/>
      <c r="E58" s="100"/>
      <c r="F58" s="100"/>
      <c r="G58" s="100"/>
      <c r="H58" s="101"/>
    </row>
    <row r="59" spans="1:8" ht="24.95" customHeight="1" x14ac:dyDescent="0.25">
      <c r="A59" s="102" t="s">
        <v>57</v>
      </c>
      <c r="B59" s="103"/>
      <c r="C59" s="103"/>
      <c r="D59" s="103"/>
      <c r="E59" s="103"/>
      <c r="F59" s="103"/>
      <c r="G59" s="103"/>
      <c r="H59" s="104"/>
    </row>
    <row r="60" spans="1:8" x14ac:dyDescent="0.25">
      <c r="A60" s="83" t="s">
        <v>87</v>
      </c>
      <c r="B60" s="84"/>
      <c r="C60" s="84"/>
      <c r="D60" s="84"/>
      <c r="E60" s="84"/>
      <c r="F60" s="84"/>
      <c r="G60" s="84"/>
      <c r="H60" s="85"/>
    </row>
    <row r="61" spans="1:8" x14ac:dyDescent="0.25">
      <c r="A61" s="86"/>
      <c r="B61" s="87"/>
      <c r="C61" s="87"/>
      <c r="D61" s="87"/>
      <c r="E61" s="87"/>
      <c r="F61" s="87"/>
      <c r="G61" s="87"/>
      <c r="H61" s="88"/>
    </row>
    <row r="62" spans="1:8" ht="15.75" thickBot="1" x14ac:dyDescent="0.3">
      <c r="A62" s="89"/>
      <c r="B62" s="90"/>
      <c r="C62" s="90"/>
      <c r="D62" s="90"/>
      <c r="E62" s="90"/>
      <c r="F62" s="90"/>
      <c r="G62" s="90"/>
      <c r="H62" s="91"/>
    </row>
    <row r="63" spans="1:8" ht="15.75" thickTop="1" x14ac:dyDescent="0.25"/>
  </sheetData>
  <sheetProtection algorithmName="SHA-512" hashValue="SkZJFjP3ef24BwvS+kuWv84RI7gi6JGRuLsQ2w3jwaBedkUF1SOjkDa3HHhe+cVFzp1GVbCxdvlLqimVs0Gk2Q==" saltValue="KPKwhiWu3UC9ZIbD8tmDjQ==" spinCount="100000" sheet="1" objects="1" scenarios="1"/>
  <mergeCells count="25">
    <mergeCell ref="B6:H6"/>
    <mergeCell ref="A1:H1"/>
    <mergeCell ref="A3:B3"/>
    <mergeCell ref="D3:E3"/>
    <mergeCell ref="F3:H3"/>
    <mergeCell ref="B5:H5"/>
    <mergeCell ref="A8:H8"/>
    <mergeCell ref="A9:C9"/>
    <mergeCell ref="E9:G9"/>
    <mergeCell ref="A10:C11"/>
    <mergeCell ref="D10:D11"/>
    <mergeCell ref="E10:G10"/>
    <mergeCell ref="E11:G11"/>
    <mergeCell ref="A60:H62"/>
    <mergeCell ref="A12:C12"/>
    <mergeCell ref="E12:G12"/>
    <mergeCell ref="A13:C13"/>
    <mergeCell ref="E13:G13"/>
    <mergeCell ref="A14:H14"/>
    <mergeCell ref="A15:H46"/>
    <mergeCell ref="A47:H47"/>
    <mergeCell ref="A48:H55"/>
    <mergeCell ref="A56:H56"/>
    <mergeCell ref="A57:H58"/>
    <mergeCell ref="A59:H59"/>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46" max="7"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5"/>
  <sheetViews>
    <sheetView tabSelected="1" zoomScale="55" zoomScaleNormal="55" workbookViewId="0">
      <selection activeCell="A21" sqref="A21:H42"/>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7" t="s">
        <v>54</v>
      </c>
      <c r="B1" s="77"/>
      <c r="C1" s="77"/>
      <c r="D1" s="77"/>
      <c r="E1" s="77"/>
      <c r="F1" s="77"/>
      <c r="G1" s="77"/>
      <c r="H1" s="77"/>
    </row>
    <row r="3" spans="1:8" ht="32.25" customHeight="1" x14ac:dyDescent="0.25">
      <c r="A3" s="78" t="s">
        <v>0</v>
      </c>
      <c r="B3" s="79"/>
      <c r="C3" s="32" t="str">
        <f>+Resultados!C3</f>
        <v>2do Trimestre 2019</v>
      </c>
      <c r="D3" s="80" t="s">
        <v>1</v>
      </c>
      <c r="E3" s="80"/>
      <c r="F3" s="81">
        <f ca="1">+Resultados!F3</f>
        <v>43690</v>
      </c>
      <c r="G3" s="81"/>
      <c r="H3" s="81"/>
    </row>
    <row r="4" spans="1:8" ht="5.0999999999999996" customHeight="1" x14ac:dyDescent="0.25">
      <c r="A4" s="2"/>
      <c r="D4" s="3"/>
      <c r="E4" s="3"/>
      <c r="F4" s="4"/>
      <c r="G4" s="4"/>
    </row>
    <row r="5" spans="1:8" ht="26.1" customHeight="1" x14ac:dyDescent="0.25">
      <c r="A5" s="5" t="s">
        <v>2</v>
      </c>
      <c r="B5" s="95" t="str">
        <f>+Resultados!B5</f>
        <v>SUBDIRECCION ADMINISTRATIVA Y FINANCIERA</v>
      </c>
      <c r="C5" s="95"/>
      <c r="D5" s="95"/>
      <c r="E5" s="95"/>
      <c r="F5" s="95"/>
      <c r="G5" s="95"/>
      <c r="H5" s="95"/>
    </row>
    <row r="6" spans="1:8" ht="26.1" customHeight="1" x14ac:dyDescent="0.25">
      <c r="A6" s="5" t="s">
        <v>55</v>
      </c>
      <c r="B6" s="116" t="str">
        <f>+Resultados!B6</f>
        <v>GESTION DE TECNOLOGIAS DE LA INFORMACION Y LAS COMUNICACIONES</v>
      </c>
      <c r="C6" s="117"/>
      <c r="D6" s="117"/>
      <c r="E6" s="117"/>
      <c r="F6" s="117"/>
      <c r="G6" s="117"/>
      <c r="H6" s="118"/>
    </row>
    <row r="7" spans="1:8" ht="15" customHeight="1" thickBot="1" x14ac:dyDescent="0.3"/>
    <row r="8" spans="1:8" ht="45" customHeight="1" thickTop="1" x14ac:dyDescent="0.25">
      <c r="A8" s="143" t="s">
        <v>70</v>
      </c>
      <c r="B8" s="144"/>
      <c r="C8" s="144"/>
      <c r="D8" s="144"/>
      <c r="E8" s="144"/>
      <c r="F8" s="144"/>
      <c r="G8" s="144"/>
      <c r="H8" s="145"/>
    </row>
    <row r="9" spans="1:8" ht="18" customHeight="1" x14ac:dyDescent="0.25">
      <c r="A9" s="146" t="s">
        <v>58</v>
      </c>
      <c r="B9" s="147"/>
      <c r="C9" s="147"/>
      <c r="D9" s="147"/>
      <c r="E9" s="147"/>
      <c r="F9" s="147"/>
      <c r="G9" s="147"/>
      <c r="H9" s="148"/>
    </row>
    <row r="10" spans="1:8" ht="18" customHeight="1" x14ac:dyDescent="0.25">
      <c r="A10" s="149"/>
      <c r="B10" s="150"/>
      <c r="C10" s="150"/>
      <c r="D10" s="150"/>
      <c r="E10" s="150"/>
      <c r="F10" s="150"/>
      <c r="G10" s="150"/>
      <c r="H10" s="151"/>
    </row>
    <row r="11" spans="1:8" ht="18" customHeight="1" x14ac:dyDescent="0.25">
      <c r="A11" s="149"/>
      <c r="B11" s="150"/>
      <c r="C11" s="150"/>
      <c r="D11" s="150"/>
      <c r="E11" s="150"/>
      <c r="F11" s="150"/>
      <c r="G11" s="150"/>
      <c r="H11" s="151"/>
    </row>
    <row r="12" spans="1:8" ht="18" customHeight="1" x14ac:dyDescent="0.25">
      <c r="A12" s="152" t="s">
        <v>87</v>
      </c>
      <c r="B12" s="153"/>
      <c r="C12" s="153"/>
      <c r="D12" s="153"/>
      <c r="E12" s="153"/>
      <c r="F12" s="153"/>
      <c r="G12" s="153"/>
      <c r="H12" s="154"/>
    </row>
    <row r="13" spans="1:8" ht="18" customHeight="1" x14ac:dyDescent="0.25">
      <c r="A13" s="155"/>
      <c r="B13" s="156"/>
      <c r="C13" s="156"/>
      <c r="D13" s="156"/>
      <c r="E13" s="156"/>
      <c r="F13" s="156"/>
      <c r="G13" s="156"/>
      <c r="H13" s="157"/>
    </row>
    <row r="14" spans="1:8" ht="35.1" customHeight="1" x14ac:dyDescent="0.25">
      <c r="A14" s="158" t="s">
        <v>89</v>
      </c>
      <c r="B14" s="133"/>
      <c r="C14" s="134"/>
      <c r="D14" s="6">
        <v>0</v>
      </c>
      <c r="E14" s="132" t="s">
        <v>90</v>
      </c>
      <c r="F14" s="133"/>
      <c r="G14" s="134"/>
      <c r="H14" s="8">
        <v>24</v>
      </c>
    </row>
    <row r="15" spans="1:8" ht="35.1" customHeight="1" x14ac:dyDescent="0.25">
      <c r="A15" s="108" t="s">
        <v>95</v>
      </c>
      <c r="B15" s="109"/>
      <c r="C15" s="110"/>
      <c r="D15" s="141">
        <f>+D14+H14</f>
        <v>24</v>
      </c>
      <c r="E15" s="93" t="s">
        <v>91</v>
      </c>
      <c r="F15" s="93"/>
      <c r="G15" s="93"/>
      <c r="H15" s="8">
        <v>9</v>
      </c>
    </row>
    <row r="16" spans="1:8" ht="45" customHeight="1" x14ac:dyDescent="0.25">
      <c r="A16" s="111"/>
      <c r="B16" s="112"/>
      <c r="C16" s="113"/>
      <c r="D16" s="142"/>
      <c r="E16" s="132" t="s">
        <v>92</v>
      </c>
      <c r="F16" s="133"/>
      <c r="G16" s="134"/>
      <c r="H16" s="13">
        <f>+D15-H15</f>
        <v>15</v>
      </c>
    </row>
    <row r="17" spans="1:8" ht="63" customHeight="1" x14ac:dyDescent="0.25">
      <c r="A17" s="92" t="s">
        <v>96</v>
      </c>
      <c r="B17" s="93"/>
      <c r="C17" s="93"/>
      <c r="D17" s="6">
        <v>10</v>
      </c>
      <c r="E17" s="132" t="s">
        <v>97</v>
      </c>
      <c r="F17" s="133"/>
      <c r="G17" s="134"/>
      <c r="H17" s="13">
        <f>+H16-D17</f>
        <v>5</v>
      </c>
    </row>
    <row r="18" spans="1:8" ht="45" customHeight="1" x14ac:dyDescent="0.25">
      <c r="A18" s="135" t="s">
        <v>5</v>
      </c>
      <c r="B18" s="117"/>
      <c r="C18" s="118"/>
      <c r="D18" s="10">
        <f>D17/H16</f>
        <v>0.66666666666666663</v>
      </c>
      <c r="E18" s="116" t="s">
        <v>6</v>
      </c>
      <c r="F18" s="117"/>
      <c r="G18" s="118"/>
      <c r="H18" s="11">
        <f>+H17/H16</f>
        <v>0.33333333333333331</v>
      </c>
    </row>
    <row r="19" spans="1:8" ht="56.25" customHeight="1" x14ac:dyDescent="0.25">
      <c r="A19" s="136" t="s">
        <v>93</v>
      </c>
      <c r="B19" s="137"/>
      <c r="C19" s="137"/>
      <c r="D19" s="9">
        <v>0</v>
      </c>
      <c r="E19" s="138" t="s">
        <v>94</v>
      </c>
      <c r="F19" s="139"/>
      <c r="G19" s="140"/>
      <c r="H19" s="12">
        <f>+D19/D15</f>
        <v>0</v>
      </c>
    </row>
    <row r="20" spans="1:8" ht="51" customHeight="1" x14ac:dyDescent="0.25">
      <c r="A20" s="119" t="s">
        <v>98</v>
      </c>
      <c r="B20" s="120"/>
      <c r="C20" s="120"/>
      <c r="D20" s="120"/>
      <c r="E20" s="120"/>
      <c r="F20" s="120"/>
      <c r="G20" s="120"/>
      <c r="H20" s="121"/>
    </row>
    <row r="21" spans="1:8" ht="15" customHeight="1" x14ac:dyDescent="0.25">
      <c r="A21" s="122" t="s">
        <v>122</v>
      </c>
      <c r="B21" s="123"/>
      <c r="C21" s="123"/>
      <c r="D21" s="123"/>
      <c r="E21" s="123"/>
      <c r="F21" s="123"/>
      <c r="G21" s="123"/>
      <c r="H21" s="124"/>
    </row>
    <row r="22" spans="1:8" ht="15" customHeight="1" x14ac:dyDescent="0.25">
      <c r="A22" s="122"/>
      <c r="B22" s="123"/>
      <c r="C22" s="123"/>
      <c r="D22" s="123"/>
      <c r="E22" s="123"/>
      <c r="F22" s="123"/>
      <c r="G22" s="123"/>
      <c r="H22" s="124"/>
    </row>
    <row r="23" spans="1:8" ht="15" customHeight="1" x14ac:dyDescent="0.25">
      <c r="A23" s="122"/>
      <c r="B23" s="123"/>
      <c r="C23" s="123"/>
      <c r="D23" s="123"/>
      <c r="E23" s="123"/>
      <c r="F23" s="123"/>
      <c r="G23" s="123"/>
      <c r="H23" s="124"/>
    </row>
    <row r="24" spans="1:8" ht="15" customHeight="1" x14ac:dyDescent="0.25">
      <c r="A24" s="122"/>
      <c r="B24" s="123"/>
      <c r="C24" s="123"/>
      <c r="D24" s="123"/>
      <c r="E24" s="123"/>
      <c r="F24" s="123"/>
      <c r="G24" s="123"/>
      <c r="H24" s="124"/>
    </row>
    <row r="25" spans="1:8" ht="15" customHeight="1" x14ac:dyDescent="0.25">
      <c r="A25" s="122"/>
      <c r="B25" s="123"/>
      <c r="C25" s="123"/>
      <c r="D25" s="123"/>
      <c r="E25" s="123"/>
      <c r="F25" s="123"/>
      <c r="G25" s="123"/>
      <c r="H25" s="124"/>
    </row>
    <row r="26" spans="1:8" ht="15" customHeight="1" x14ac:dyDescent="0.25">
      <c r="A26" s="122"/>
      <c r="B26" s="123"/>
      <c r="C26" s="123"/>
      <c r="D26" s="123"/>
      <c r="E26" s="123"/>
      <c r="F26" s="123"/>
      <c r="G26" s="123"/>
      <c r="H26" s="124"/>
    </row>
    <row r="27" spans="1:8" ht="15" customHeight="1" x14ac:dyDescent="0.25">
      <c r="A27" s="122"/>
      <c r="B27" s="123"/>
      <c r="C27" s="123"/>
      <c r="D27" s="123"/>
      <c r="E27" s="123"/>
      <c r="F27" s="123"/>
      <c r="G27" s="123"/>
      <c r="H27" s="124"/>
    </row>
    <row r="28" spans="1:8" ht="15" customHeight="1" x14ac:dyDescent="0.25">
      <c r="A28" s="122"/>
      <c r="B28" s="123"/>
      <c r="C28" s="123"/>
      <c r="D28" s="123"/>
      <c r="E28" s="123"/>
      <c r="F28" s="123"/>
      <c r="G28" s="123"/>
      <c r="H28" s="124"/>
    </row>
    <row r="29" spans="1:8" ht="15" customHeight="1" x14ac:dyDescent="0.25">
      <c r="A29" s="122"/>
      <c r="B29" s="123"/>
      <c r="C29" s="123"/>
      <c r="D29" s="123"/>
      <c r="E29" s="123"/>
      <c r="F29" s="123"/>
      <c r="G29" s="123"/>
      <c r="H29" s="124"/>
    </row>
    <row r="30" spans="1:8" ht="15" customHeight="1" x14ac:dyDescent="0.25">
      <c r="A30" s="122"/>
      <c r="B30" s="123"/>
      <c r="C30" s="123"/>
      <c r="D30" s="123"/>
      <c r="E30" s="123"/>
      <c r="F30" s="123"/>
      <c r="G30" s="123"/>
      <c r="H30" s="124"/>
    </row>
    <row r="31" spans="1:8" ht="15" customHeight="1" x14ac:dyDescent="0.25">
      <c r="A31" s="122"/>
      <c r="B31" s="123"/>
      <c r="C31" s="123"/>
      <c r="D31" s="123"/>
      <c r="E31" s="123"/>
      <c r="F31" s="123"/>
      <c r="G31" s="123"/>
      <c r="H31" s="124"/>
    </row>
    <row r="32" spans="1:8" ht="15" customHeight="1" x14ac:dyDescent="0.25">
      <c r="A32" s="122"/>
      <c r="B32" s="123"/>
      <c r="C32" s="123"/>
      <c r="D32" s="123"/>
      <c r="E32" s="123"/>
      <c r="F32" s="123"/>
      <c r="G32" s="123"/>
      <c r="H32" s="124"/>
    </row>
    <row r="33" spans="1:8" ht="15" customHeight="1" x14ac:dyDescent="0.25">
      <c r="A33" s="122"/>
      <c r="B33" s="123"/>
      <c r="C33" s="123"/>
      <c r="D33" s="123"/>
      <c r="E33" s="123"/>
      <c r="F33" s="123"/>
      <c r="G33" s="123"/>
      <c r="H33" s="124"/>
    </row>
    <row r="34" spans="1:8" ht="15" customHeight="1" x14ac:dyDescent="0.25">
      <c r="A34" s="122"/>
      <c r="B34" s="123"/>
      <c r="C34" s="123"/>
      <c r="D34" s="123"/>
      <c r="E34" s="123"/>
      <c r="F34" s="123"/>
      <c r="G34" s="123"/>
      <c r="H34" s="124"/>
    </row>
    <row r="35" spans="1:8" ht="15" customHeight="1" x14ac:dyDescent="0.25">
      <c r="A35" s="122"/>
      <c r="B35" s="123"/>
      <c r="C35" s="123"/>
      <c r="D35" s="123"/>
      <c r="E35" s="123"/>
      <c r="F35" s="123"/>
      <c r="G35" s="123"/>
      <c r="H35" s="124"/>
    </row>
    <row r="36" spans="1:8" ht="15" customHeight="1" x14ac:dyDescent="0.25">
      <c r="A36" s="122"/>
      <c r="B36" s="123"/>
      <c r="C36" s="123"/>
      <c r="D36" s="123"/>
      <c r="E36" s="123"/>
      <c r="F36" s="123"/>
      <c r="G36" s="123"/>
      <c r="H36" s="124"/>
    </row>
    <row r="37" spans="1:8" ht="15" customHeight="1" x14ac:dyDescent="0.25">
      <c r="A37" s="122"/>
      <c r="B37" s="123"/>
      <c r="C37" s="123"/>
      <c r="D37" s="123"/>
      <c r="E37" s="123"/>
      <c r="F37" s="123"/>
      <c r="G37" s="123"/>
      <c r="H37" s="124"/>
    </row>
    <row r="38" spans="1:8" ht="15" customHeight="1" x14ac:dyDescent="0.25">
      <c r="A38" s="122"/>
      <c r="B38" s="123"/>
      <c r="C38" s="123"/>
      <c r="D38" s="123"/>
      <c r="E38" s="123"/>
      <c r="F38" s="123"/>
      <c r="G38" s="123"/>
      <c r="H38" s="124"/>
    </row>
    <row r="39" spans="1:8" ht="15" customHeight="1" x14ac:dyDescent="0.25">
      <c r="A39" s="122"/>
      <c r="B39" s="123"/>
      <c r="C39" s="123"/>
      <c r="D39" s="123"/>
      <c r="E39" s="123"/>
      <c r="F39" s="123"/>
      <c r="G39" s="123"/>
      <c r="H39" s="124"/>
    </row>
    <row r="40" spans="1:8" ht="15" customHeight="1" x14ac:dyDescent="0.25">
      <c r="A40" s="122"/>
      <c r="B40" s="123"/>
      <c r="C40" s="123"/>
      <c r="D40" s="123"/>
      <c r="E40" s="123"/>
      <c r="F40" s="123"/>
      <c r="G40" s="123"/>
      <c r="H40" s="124"/>
    </row>
    <row r="41" spans="1:8" ht="15" customHeight="1" x14ac:dyDescent="0.25">
      <c r="A41" s="122"/>
      <c r="B41" s="123"/>
      <c r="C41" s="123"/>
      <c r="D41" s="123"/>
      <c r="E41" s="123"/>
      <c r="F41" s="123"/>
      <c r="G41" s="123"/>
      <c r="H41" s="124"/>
    </row>
    <row r="42" spans="1:8" ht="15" customHeight="1" x14ac:dyDescent="0.25">
      <c r="A42" s="125"/>
      <c r="B42" s="126"/>
      <c r="C42" s="126"/>
      <c r="D42" s="126"/>
      <c r="E42" s="126"/>
      <c r="F42" s="126"/>
      <c r="G42" s="126"/>
      <c r="H42" s="127"/>
    </row>
    <row r="43" spans="1:8" ht="55.5" customHeight="1" x14ac:dyDescent="0.25">
      <c r="A43" s="128" t="s">
        <v>99</v>
      </c>
      <c r="B43" s="129"/>
      <c r="C43" s="129"/>
      <c r="D43" s="129"/>
      <c r="E43" s="129"/>
      <c r="F43" s="129"/>
      <c r="G43" s="129"/>
      <c r="H43" s="130"/>
    </row>
    <row r="44" spans="1:8" x14ac:dyDescent="0.25">
      <c r="A44" s="83" t="s">
        <v>105</v>
      </c>
      <c r="B44" s="84"/>
      <c r="C44" s="84"/>
      <c r="D44" s="84"/>
      <c r="E44" s="84"/>
      <c r="F44" s="84"/>
      <c r="G44" s="84"/>
      <c r="H44" s="85"/>
    </row>
    <row r="45" spans="1:8" x14ac:dyDescent="0.25">
      <c r="A45" s="83"/>
      <c r="B45" s="84"/>
      <c r="C45" s="84"/>
      <c r="D45" s="84"/>
      <c r="E45" s="84"/>
      <c r="F45" s="84"/>
      <c r="G45" s="84"/>
      <c r="H45" s="85"/>
    </row>
    <row r="46" spans="1:8" x14ac:dyDescent="0.25">
      <c r="A46" s="83"/>
      <c r="B46" s="84"/>
      <c r="C46" s="84"/>
      <c r="D46" s="84"/>
      <c r="E46" s="84"/>
      <c r="F46" s="84"/>
      <c r="G46" s="84"/>
      <c r="H46" s="85"/>
    </row>
    <row r="47" spans="1:8" x14ac:dyDescent="0.25">
      <c r="A47" s="83"/>
      <c r="B47" s="84"/>
      <c r="C47" s="84"/>
      <c r="D47" s="84"/>
      <c r="E47" s="84"/>
      <c r="F47" s="84"/>
      <c r="G47" s="84"/>
      <c r="H47" s="85"/>
    </row>
    <row r="48" spans="1:8" x14ac:dyDescent="0.25">
      <c r="A48" s="83"/>
      <c r="B48" s="84"/>
      <c r="C48" s="84"/>
      <c r="D48" s="84"/>
      <c r="E48" s="84"/>
      <c r="F48" s="84"/>
      <c r="G48" s="84"/>
      <c r="H48" s="85"/>
    </row>
    <row r="49" spans="1:8" x14ac:dyDescent="0.25">
      <c r="A49" s="83"/>
      <c r="B49" s="84"/>
      <c r="C49" s="84"/>
      <c r="D49" s="84"/>
      <c r="E49" s="84"/>
      <c r="F49" s="84"/>
      <c r="G49" s="84"/>
      <c r="H49" s="85"/>
    </row>
    <row r="50" spans="1:8" x14ac:dyDescent="0.25">
      <c r="A50" s="83"/>
      <c r="B50" s="84"/>
      <c r="C50" s="84"/>
      <c r="D50" s="84"/>
      <c r="E50" s="84"/>
      <c r="F50" s="84"/>
      <c r="G50" s="84"/>
      <c r="H50" s="85"/>
    </row>
    <row r="51" spans="1:8" x14ac:dyDescent="0.25">
      <c r="A51" s="83"/>
      <c r="B51" s="84"/>
      <c r="C51" s="84"/>
      <c r="D51" s="84"/>
      <c r="E51" s="84"/>
      <c r="F51" s="84"/>
      <c r="G51" s="84"/>
      <c r="H51" s="85"/>
    </row>
    <row r="52" spans="1:8" x14ac:dyDescent="0.25">
      <c r="A52" s="83"/>
      <c r="B52" s="84"/>
      <c r="C52" s="84"/>
      <c r="D52" s="84"/>
      <c r="E52" s="84"/>
      <c r="F52" s="84"/>
      <c r="G52" s="84"/>
      <c r="H52" s="85"/>
    </row>
    <row r="53" spans="1:8" x14ac:dyDescent="0.25">
      <c r="A53" s="83"/>
      <c r="B53" s="84"/>
      <c r="C53" s="84"/>
      <c r="D53" s="84"/>
      <c r="E53" s="84"/>
      <c r="F53" s="84"/>
      <c r="G53" s="84"/>
      <c r="H53" s="85"/>
    </row>
    <row r="54" spans="1:8" x14ac:dyDescent="0.25">
      <c r="A54" s="83"/>
      <c r="B54" s="84"/>
      <c r="C54" s="84"/>
      <c r="D54" s="84"/>
      <c r="E54" s="84"/>
      <c r="F54" s="84"/>
      <c r="G54" s="84"/>
      <c r="H54" s="85"/>
    </row>
    <row r="55" spans="1:8" x14ac:dyDescent="0.25">
      <c r="A55" s="83"/>
      <c r="B55" s="84"/>
      <c r="C55" s="84"/>
      <c r="D55" s="84"/>
      <c r="E55" s="84"/>
      <c r="F55" s="84"/>
      <c r="G55" s="84"/>
      <c r="H55" s="85"/>
    </row>
    <row r="56" spans="1:8" x14ac:dyDescent="0.25">
      <c r="A56" s="83"/>
      <c r="B56" s="84"/>
      <c r="C56" s="84"/>
      <c r="D56" s="84"/>
      <c r="E56" s="84"/>
      <c r="F56" s="84"/>
      <c r="G56" s="84"/>
      <c r="H56" s="85"/>
    </row>
    <row r="57" spans="1:8" x14ac:dyDescent="0.25">
      <c r="A57" s="83"/>
      <c r="B57" s="84"/>
      <c r="C57" s="84"/>
      <c r="D57" s="84"/>
      <c r="E57" s="84"/>
      <c r="F57" s="84"/>
      <c r="G57" s="84"/>
      <c r="H57" s="85"/>
    </row>
    <row r="58" spans="1:8" x14ac:dyDescent="0.25">
      <c r="A58" s="83"/>
      <c r="B58" s="84"/>
      <c r="C58" s="84"/>
      <c r="D58" s="84"/>
      <c r="E58" s="84"/>
      <c r="F58" s="84"/>
      <c r="G58" s="84"/>
      <c r="H58" s="85"/>
    </row>
    <row r="59" spans="1:8" x14ac:dyDescent="0.25">
      <c r="A59" s="83"/>
      <c r="B59" s="84"/>
      <c r="C59" s="84"/>
      <c r="D59" s="84"/>
      <c r="E59" s="84"/>
      <c r="F59" s="84"/>
      <c r="G59" s="84"/>
      <c r="H59" s="85"/>
    </row>
    <row r="60" spans="1:8" x14ac:dyDescent="0.25">
      <c r="A60" s="83"/>
      <c r="B60" s="84"/>
      <c r="C60" s="84"/>
      <c r="D60" s="84"/>
      <c r="E60" s="84"/>
      <c r="F60" s="84"/>
      <c r="G60" s="84"/>
      <c r="H60" s="85"/>
    </row>
    <row r="61" spans="1:8" x14ac:dyDescent="0.25">
      <c r="A61" s="83"/>
      <c r="B61" s="84"/>
      <c r="C61" s="84"/>
      <c r="D61" s="84"/>
      <c r="E61" s="84"/>
      <c r="F61" s="84"/>
      <c r="G61" s="84"/>
      <c r="H61" s="85"/>
    </row>
    <row r="62" spans="1:8" x14ac:dyDescent="0.25">
      <c r="A62" s="83"/>
      <c r="B62" s="84"/>
      <c r="C62" s="84"/>
      <c r="D62" s="84"/>
      <c r="E62" s="84"/>
      <c r="F62" s="84"/>
      <c r="G62" s="84"/>
      <c r="H62" s="85"/>
    </row>
    <row r="63" spans="1:8" x14ac:dyDescent="0.25">
      <c r="A63" s="83"/>
      <c r="B63" s="84"/>
      <c r="C63" s="84"/>
      <c r="D63" s="84"/>
      <c r="E63" s="84"/>
      <c r="F63" s="84"/>
      <c r="G63" s="84"/>
      <c r="H63" s="85"/>
    </row>
    <row r="64" spans="1:8" x14ac:dyDescent="0.25">
      <c r="A64" s="83"/>
      <c r="B64" s="84"/>
      <c r="C64" s="84"/>
      <c r="D64" s="84"/>
      <c r="E64" s="84"/>
      <c r="F64" s="84"/>
      <c r="G64" s="84"/>
      <c r="H64" s="85"/>
    </row>
    <row r="65" spans="1:8" x14ac:dyDescent="0.25">
      <c r="A65" s="83"/>
      <c r="B65" s="84"/>
      <c r="C65" s="84"/>
      <c r="D65" s="84"/>
      <c r="E65" s="84"/>
      <c r="F65" s="84"/>
      <c r="G65" s="84"/>
      <c r="H65" s="85"/>
    </row>
    <row r="66" spans="1:8" x14ac:dyDescent="0.25">
      <c r="A66" s="83"/>
      <c r="B66" s="84"/>
      <c r="C66" s="84"/>
      <c r="D66" s="84"/>
      <c r="E66" s="84"/>
      <c r="F66" s="84"/>
      <c r="G66" s="84"/>
      <c r="H66" s="85"/>
    </row>
    <row r="67" spans="1:8" x14ac:dyDescent="0.25">
      <c r="A67" s="83"/>
      <c r="B67" s="84"/>
      <c r="C67" s="84"/>
      <c r="D67" s="84"/>
      <c r="E67" s="84"/>
      <c r="F67" s="84"/>
      <c r="G67" s="84"/>
      <c r="H67" s="85"/>
    </row>
    <row r="68" spans="1:8" x14ac:dyDescent="0.25">
      <c r="A68" s="83"/>
      <c r="B68" s="84"/>
      <c r="C68" s="84"/>
      <c r="D68" s="84"/>
      <c r="E68" s="84"/>
      <c r="F68" s="84"/>
      <c r="G68" s="84"/>
      <c r="H68" s="85"/>
    </row>
    <row r="69" spans="1:8" x14ac:dyDescent="0.25">
      <c r="A69" s="83"/>
      <c r="B69" s="84"/>
      <c r="C69" s="84"/>
      <c r="D69" s="84"/>
      <c r="E69" s="84"/>
      <c r="F69" s="84"/>
      <c r="G69" s="84"/>
      <c r="H69" s="85"/>
    </row>
    <row r="70" spans="1:8" x14ac:dyDescent="0.25">
      <c r="A70" s="83"/>
      <c r="B70" s="84"/>
      <c r="C70" s="84"/>
      <c r="D70" s="84"/>
      <c r="E70" s="84"/>
      <c r="F70" s="84"/>
      <c r="G70" s="84"/>
      <c r="H70" s="85"/>
    </row>
    <row r="71" spans="1:8" x14ac:dyDescent="0.25">
      <c r="A71" s="83"/>
      <c r="B71" s="84"/>
      <c r="C71" s="84"/>
      <c r="D71" s="84"/>
      <c r="E71" s="84"/>
      <c r="F71" s="84"/>
      <c r="G71" s="84"/>
      <c r="H71" s="85"/>
    </row>
    <row r="72" spans="1:8" x14ac:dyDescent="0.25">
      <c r="A72" s="83"/>
      <c r="B72" s="84"/>
      <c r="C72" s="84"/>
      <c r="D72" s="84"/>
      <c r="E72" s="84"/>
      <c r="F72" s="84"/>
      <c r="G72" s="84"/>
      <c r="H72" s="85"/>
    </row>
    <row r="73" spans="1:8" x14ac:dyDescent="0.25">
      <c r="A73" s="83"/>
      <c r="B73" s="84"/>
      <c r="C73" s="84"/>
      <c r="D73" s="84"/>
      <c r="E73" s="84"/>
      <c r="F73" s="84"/>
      <c r="G73" s="84"/>
      <c r="H73" s="85"/>
    </row>
    <row r="74" spans="1:8" x14ac:dyDescent="0.25">
      <c r="A74" s="83"/>
      <c r="B74" s="84"/>
      <c r="C74" s="84"/>
      <c r="D74" s="84"/>
      <c r="E74" s="84"/>
      <c r="F74" s="84"/>
      <c r="G74" s="84"/>
      <c r="H74" s="85"/>
    </row>
    <row r="75" spans="1:8" x14ac:dyDescent="0.25">
      <c r="A75" s="83"/>
      <c r="B75" s="84"/>
      <c r="C75" s="84"/>
      <c r="D75" s="84"/>
      <c r="E75" s="84"/>
      <c r="F75" s="84"/>
      <c r="G75" s="84"/>
      <c r="H75" s="85"/>
    </row>
    <row r="76" spans="1:8" x14ac:dyDescent="0.25">
      <c r="A76" s="83"/>
      <c r="B76" s="84"/>
      <c r="C76" s="84"/>
      <c r="D76" s="84"/>
      <c r="E76" s="84"/>
      <c r="F76" s="84"/>
      <c r="G76" s="84"/>
      <c r="H76" s="85"/>
    </row>
    <row r="77" spans="1:8" x14ac:dyDescent="0.25">
      <c r="A77" s="99"/>
      <c r="B77" s="100"/>
      <c r="C77" s="100"/>
      <c r="D77" s="100"/>
      <c r="E77" s="100"/>
      <c r="F77" s="100"/>
      <c r="G77" s="100"/>
      <c r="H77" s="101"/>
    </row>
    <row r="78" spans="1:8" ht="83.25" customHeight="1" x14ac:dyDescent="0.25">
      <c r="A78" s="119" t="s">
        <v>100</v>
      </c>
      <c r="B78" s="120"/>
      <c r="C78" s="120"/>
      <c r="D78" s="120"/>
      <c r="E78" s="120"/>
      <c r="F78" s="120"/>
      <c r="G78" s="120"/>
      <c r="H78" s="121"/>
    </row>
    <row r="79" spans="1:8" x14ac:dyDescent="0.25">
      <c r="A79" s="83" t="s">
        <v>121</v>
      </c>
      <c r="B79" s="84"/>
      <c r="C79" s="84"/>
      <c r="D79" s="84"/>
      <c r="E79" s="84"/>
      <c r="F79" s="84"/>
      <c r="G79" s="84"/>
      <c r="H79" s="85"/>
    </row>
    <row r="80" spans="1:8" x14ac:dyDescent="0.25">
      <c r="A80" s="83"/>
      <c r="B80" s="84"/>
      <c r="C80" s="84"/>
      <c r="D80" s="84"/>
      <c r="E80" s="84"/>
      <c r="F80" s="84"/>
      <c r="G80" s="84"/>
      <c r="H80" s="85"/>
    </row>
    <row r="81" spans="1:8" x14ac:dyDescent="0.25">
      <c r="A81" s="83"/>
      <c r="B81" s="84"/>
      <c r="C81" s="84"/>
      <c r="D81" s="84"/>
      <c r="E81" s="84"/>
      <c r="F81" s="84"/>
      <c r="G81" s="84"/>
      <c r="H81" s="85"/>
    </row>
    <row r="82" spans="1:8" x14ac:dyDescent="0.25">
      <c r="A82" s="83"/>
      <c r="B82" s="84"/>
      <c r="C82" s="84"/>
      <c r="D82" s="84"/>
      <c r="E82" s="84"/>
      <c r="F82" s="84"/>
      <c r="G82" s="84"/>
      <c r="H82" s="85"/>
    </row>
    <row r="83" spans="1:8" x14ac:dyDescent="0.25">
      <c r="A83" s="83"/>
      <c r="B83" s="84"/>
      <c r="C83" s="84"/>
      <c r="D83" s="84"/>
      <c r="E83" s="84"/>
      <c r="F83" s="84"/>
      <c r="G83" s="84"/>
      <c r="H83" s="85"/>
    </row>
    <row r="84" spans="1:8" x14ac:dyDescent="0.25">
      <c r="A84" s="99"/>
      <c r="B84" s="100"/>
      <c r="C84" s="100"/>
      <c r="D84" s="100"/>
      <c r="E84" s="100"/>
      <c r="F84" s="100"/>
      <c r="G84" s="100"/>
      <c r="H84" s="101"/>
    </row>
    <row r="85" spans="1:8" ht="81" customHeight="1" x14ac:dyDescent="0.25">
      <c r="A85" s="119" t="s">
        <v>101</v>
      </c>
      <c r="B85" s="120"/>
      <c r="C85" s="120"/>
      <c r="D85" s="120"/>
      <c r="E85" s="120"/>
      <c r="F85" s="120"/>
      <c r="G85" s="120"/>
      <c r="H85" s="121"/>
    </row>
    <row r="86" spans="1:8" x14ac:dyDescent="0.25">
      <c r="A86" s="83" t="s">
        <v>87</v>
      </c>
      <c r="B86" s="84"/>
      <c r="C86" s="84"/>
      <c r="D86" s="84"/>
      <c r="E86" s="84"/>
      <c r="F86" s="84"/>
      <c r="G86" s="84"/>
      <c r="H86" s="85"/>
    </row>
    <row r="87" spans="1:8" x14ac:dyDescent="0.25">
      <c r="A87" s="99"/>
      <c r="B87" s="100"/>
      <c r="C87" s="100"/>
      <c r="D87" s="100"/>
      <c r="E87" s="100"/>
      <c r="F87" s="100"/>
      <c r="G87" s="100"/>
      <c r="H87" s="101"/>
    </row>
    <row r="88" spans="1:8" ht="24.95" customHeight="1" x14ac:dyDescent="0.25">
      <c r="A88" s="131" t="s">
        <v>56</v>
      </c>
      <c r="B88" s="120"/>
      <c r="C88" s="120"/>
      <c r="D88" s="120"/>
      <c r="E88" s="120"/>
      <c r="F88" s="120"/>
      <c r="G88" s="120"/>
      <c r="H88" s="121"/>
    </row>
    <row r="89" spans="1:8" x14ac:dyDescent="0.25">
      <c r="A89" s="83" t="s">
        <v>87</v>
      </c>
      <c r="B89" s="84"/>
      <c r="C89" s="84"/>
      <c r="D89" s="84"/>
      <c r="E89" s="84"/>
      <c r="F89" s="84"/>
      <c r="G89" s="84"/>
      <c r="H89" s="85"/>
    </row>
    <row r="90" spans="1:8" x14ac:dyDescent="0.25">
      <c r="A90" s="99"/>
      <c r="B90" s="100"/>
      <c r="C90" s="100"/>
      <c r="D90" s="100"/>
      <c r="E90" s="100"/>
      <c r="F90" s="100"/>
      <c r="G90" s="100"/>
      <c r="H90" s="101"/>
    </row>
    <row r="91" spans="1:8" ht="24.95" customHeight="1" x14ac:dyDescent="0.25">
      <c r="A91" s="131" t="s">
        <v>57</v>
      </c>
      <c r="B91" s="120"/>
      <c r="C91" s="120"/>
      <c r="D91" s="120"/>
      <c r="E91" s="120"/>
      <c r="F91" s="120"/>
      <c r="G91" s="120"/>
      <c r="H91" s="121"/>
    </row>
    <row r="92" spans="1:8" x14ac:dyDescent="0.25">
      <c r="A92" s="83" t="s">
        <v>120</v>
      </c>
      <c r="B92" s="84"/>
      <c r="C92" s="84"/>
      <c r="D92" s="84"/>
      <c r="E92" s="84"/>
      <c r="F92" s="84"/>
      <c r="G92" s="84"/>
      <c r="H92" s="85"/>
    </row>
    <row r="93" spans="1:8" x14ac:dyDescent="0.25">
      <c r="A93" s="86"/>
      <c r="B93" s="87"/>
      <c r="C93" s="87"/>
      <c r="D93" s="87"/>
      <c r="E93" s="87"/>
      <c r="F93" s="87"/>
      <c r="G93" s="87"/>
      <c r="H93" s="88"/>
    </row>
    <row r="94" spans="1:8" ht="15.75" thickBot="1" x14ac:dyDescent="0.3">
      <c r="A94" s="89"/>
      <c r="B94" s="90"/>
      <c r="C94" s="90"/>
      <c r="D94" s="90"/>
      <c r="E94" s="90"/>
      <c r="F94" s="90"/>
      <c r="G94" s="90"/>
      <c r="H94" s="91"/>
    </row>
    <row r="95" spans="1:8" ht="15.75" thickTop="1" x14ac:dyDescent="0.25"/>
  </sheetData>
  <sheetProtection algorithmName="SHA-512" hashValue="4bDnoKFWzeSUNQFTQ26HgsPA6RSviVl7DZh1Pxngec6TC0PkSmDGUNmLQ7gP+jk6K4mexSvr9Xja1ZUBsw3hJg==" saltValue="fEdnkzJiapR/k3KTJCpcxA==" spinCount="100000" sheet="1" objects="1" scenarios="1"/>
  <mergeCells count="33">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 ref="A17:C17"/>
    <mergeCell ref="E17:G17"/>
    <mergeCell ref="A18:C18"/>
    <mergeCell ref="E18:G18"/>
    <mergeCell ref="A19:C19"/>
    <mergeCell ref="E19:G19"/>
    <mergeCell ref="A92:H94"/>
    <mergeCell ref="A20:H20"/>
    <mergeCell ref="A21:H42"/>
    <mergeCell ref="A43:H43"/>
    <mergeCell ref="A44:H77"/>
    <mergeCell ref="A78:H78"/>
    <mergeCell ref="A79:H84"/>
    <mergeCell ref="A85:H85"/>
    <mergeCell ref="A86:H87"/>
    <mergeCell ref="A88:H88"/>
    <mergeCell ref="A89:H90"/>
    <mergeCell ref="A91:H91"/>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42"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2"/>
  <sheetViews>
    <sheetView topLeftCell="A95" zoomScaleNormal="100" workbookViewId="0">
      <selection activeCell="A109" sqref="A109:H121"/>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7" t="s">
        <v>54</v>
      </c>
      <c r="B1" s="77"/>
      <c r="C1" s="77"/>
      <c r="D1" s="77"/>
      <c r="E1" s="77"/>
      <c r="F1" s="77"/>
      <c r="G1" s="77"/>
      <c r="H1" s="77"/>
    </row>
    <row r="3" spans="1:8" ht="30" customHeight="1" x14ac:dyDescent="0.25">
      <c r="A3" s="78" t="s">
        <v>0</v>
      </c>
      <c r="B3" s="79"/>
      <c r="C3" s="32" t="str">
        <f>+Resultados!C3</f>
        <v>2do Trimestre 2019</v>
      </c>
      <c r="D3" s="80" t="s">
        <v>1</v>
      </c>
      <c r="E3" s="80"/>
      <c r="F3" s="81">
        <f ca="1">+Resultados!F3</f>
        <v>43690</v>
      </c>
      <c r="G3" s="81"/>
      <c r="H3" s="81"/>
    </row>
    <row r="4" spans="1:8" ht="5.0999999999999996" customHeight="1" x14ac:dyDescent="0.25">
      <c r="A4" s="2"/>
      <c r="D4" s="3"/>
      <c r="E4" s="3"/>
      <c r="F4" s="4"/>
      <c r="G4" s="4"/>
    </row>
    <row r="5" spans="1:8" ht="26.1" customHeight="1" x14ac:dyDescent="0.25">
      <c r="A5" s="5" t="s">
        <v>2</v>
      </c>
      <c r="B5" s="95" t="str">
        <f>+Resultados!B5</f>
        <v>SUBDIRECCION ADMINISTRATIVA Y FINANCIERA</v>
      </c>
      <c r="C5" s="95"/>
      <c r="D5" s="95"/>
      <c r="E5" s="95"/>
      <c r="F5" s="95"/>
      <c r="G5" s="95"/>
      <c r="H5" s="95"/>
    </row>
    <row r="6" spans="1:8" ht="26.1" customHeight="1" x14ac:dyDescent="0.25">
      <c r="A6" s="5" t="s">
        <v>55</v>
      </c>
      <c r="B6" s="116" t="str">
        <f>+Resultados!B6</f>
        <v>GESTION DE TECNOLOGIAS DE LA INFORMACION Y LAS COMUNICACIONES</v>
      </c>
      <c r="C6" s="117"/>
      <c r="D6" s="117"/>
      <c r="E6" s="117"/>
      <c r="F6" s="117"/>
      <c r="G6" s="117"/>
      <c r="H6" s="118"/>
    </row>
    <row r="7" spans="1:8" ht="15" customHeight="1" thickBot="1" x14ac:dyDescent="0.3"/>
    <row r="8" spans="1:8" ht="30" customHeight="1" thickTop="1" x14ac:dyDescent="0.25">
      <c r="A8" s="167" t="s">
        <v>71</v>
      </c>
      <c r="B8" s="168"/>
      <c r="C8" s="168"/>
      <c r="D8" s="168"/>
      <c r="E8" s="168"/>
      <c r="F8" s="168"/>
      <c r="G8" s="168"/>
      <c r="H8" s="169"/>
    </row>
    <row r="9" spans="1:8" ht="35.1" customHeight="1" x14ac:dyDescent="0.25">
      <c r="A9" s="166" t="s">
        <v>63</v>
      </c>
      <c r="B9" s="139"/>
      <c r="C9" s="139"/>
      <c r="D9" s="139"/>
      <c r="E9" s="139"/>
      <c r="F9" s="139"/>
      <c r="G9" s="140"/>
      <c r="H9" s="8">
        <v>5</v>
      </c>
    </row>
    <row r="10" spans="1:8" ht="45" customHeight="1" x14ac:dyDescent="0.25">
      <c r="A10" s="158" t="s">
        <v>64</v>
      </c>
      <c r="B10" s="133"/>
      <c r="C10" s="134"/>
      <c r="D10" s="6">
        <v>5</v>
      </c>
      <c r="E10" s="132" t="s">
        <v>65</v>
      </c>
      <c r="F10" s="133"/>
      <c r="G10" s="134"/>
      <c r="H10" s="8">
        <v>4</v>
      </c>
    </row>
    <row r="11" spans="1:8" ht="35.1" customHeight="1" x14ac:dyDescent="0.25">
      <c r="A11" s="108" t="s">
        <v>3</v>
      </c>
      <c r="B11" s="109"/>
      <c r="C11" s="110"/>
      <c r="D11" s="141">
        <f>D10+H10</f>
        <v>9</v>
      </c>
      <c r="E11" s="132" t="s">
        <v>41</v>
      </c>
      <c r="F11" s="133"/>
      <c r="G11" s="134"/>
      <c r="H11" s="8">
        <v>4</v>
      </c>
    </row>
    <row r="12" spans="1:8" ht="35.1" customHeight="1" x14ac:dyDescent="0.25">
      <c r="A12" s="111"/>
      <c r="B12" s="112"/>
      <c r="C12" s="113"/>
      <c r="D12" s="142"/>
      <c r="E12" s="132" t="s">
        <v>62</v>
      </c>
      <c r="F12" s="133"/>
      <c r="G12" s="134"/>
      <c r="H12" s="13">
        <f>+D11-H11</f>
        <v>5</v>
      </c>
    </row>
    <row r="13" spans="1:8" ht="45" customHeight="1" x14ac:dyDescent="0.25">
      <c r="A13" s="158" t="s">
        <v>66</v>
      </c>
      <c r="B13" s="133"/>
      <c r="C13" s="134"/>
      <c r="D13" s="6">
        <v>3</v>
      </c>
      <c r="E13" s="132" t="s">
        <v>38</v>
      </c>
      <c r="F13" s="133"/>
      <c r="G13" s="134"/>
      <c r="H13" s="13">
        <f>+H12-D13</f>
        <v>2</v>
      </c>
    </row>
    <row r="14" spans="1:8" ht="35.1" customHeight="1" x14ac:dyDescent="0.25">
      <c r="A14" s="135" t="s">
        <v>67</v>
      </c>
      <c r="B14" s="117"/>
      <c r="C14" s="118"/>
      <c r="D14" s="10">
        <f>D13/H12</f>
        <v>0.6</v>
      </c>
      <c r="E14" s="116" t="s">
        <v>68</v>
      </c>
      <c r="F14" s="117"/>
      <c r="G14" s="118"/>
      <c r="H14" s="11">
        <f>+H13/H12</f>
        <v>0.4</v>
      </c>
    </row>
    <row r="15" spans="1:8" ht="10.5" customHeight="1" x14ac:dyDescent="0.25">
      <c r="A15" s="163"/>
      <c r="B15" s="164"/>
      <c r="C15" s="164"/>
      <c r="D15" s="164"/>
      <c r="E15" s="164"/>
      <c r="F15" s="164"/>
      <c r="G15" s="164"/>
      <c r="H15" s="165"/>
    </row>
    <row r="16" spans="1:8" ht="35.1" customHeight="1" x14ac:dyDescent="0.25">
      <c r="A16" s="166" t="s">
        <v>21</v>
      </c>
      <c r="B16" s="139"/>
      <c r="C16" s="139"/>
      <c r="D16" s="139"/>
      <c r="E16" s="139"/>
      <c r="F16" s="139"/>
      <c r="G16" s="140"/>
      <c r="H16" s="8">
        <v>14</v>
      </c>
    </row>
    <row r="17" spans="1:8" ht="35.1" customHeight="1" x14ac:dyDescent="0.25">
      <c r="A17" s="158" t="s">
        <v>15</v>
      </c>
      <c r="B17" s="133"/>
      <c r="C17" s="134"/>
      <c r="D17" s="6">
        <v>14</v>
      </c>
      <c r="E17" s="132" t="s">
        <v>53</v>
      </c>
      <c r="F17" s="133"/>
      <c r="G17" s="134"/>
      <c r="H17" s="13">
        <f>+H16-D17</f>
        <v>0</v>
      </c>
    </row>
    <row r="18" spans="1:8" ht="35.1" customHeight="1" x14ac:dyDescent="0.25">
      <c r="A18" s="135" t="s">
        <v>16</v>
      </c>
      <c r="B18" s="117"/>
      <c r="C18" s="118"/>
      <c r="D18" s="10">
        <f>+D17/H16</f>
        <v>1</v>
      </c>
      <c r="E18" s="116" t="s">
        <v>17</v>
      </c>
      <c r="F18" s="117"/>
      <c r="G18" s="118"/>
      <c r="H18" s="11">
        <f>+H17/H16</f>
        <v>0</v>
      </c>
    </row>
    <row r="19" spans="1:8" ht="10.5" customHeight="1" x14ac:dyDescent="0.25">
      <c r="A19" s="163"/>
      <c r="B19" s="164"/>
      <c r="C19" s="164"/>
      <c r="D19" s="164"/>
      <c r="E19" s="164"/>
      <c r="F19" s="164"/>
      <c r="G19" s="164"/>
      <c r="H19" s="165"/>
    </row>
    <row r="20" spans="1:8" ht="35.1" customHeight="1" x14ac:dyDescent="0.25">
      <c r="A20" s="158" t="s">
        <v>13</v>
      </c>
      <c r="B20" s="133"/>
      <c r="C20" s="134"/>
      <c r="D20" s="6">
        <v>0</v>
      </c>
      <c r="E20" s="132" t="s">
        <v>14</v>
      </c>
      <c r="F20" s="133"/>
      <c r="G20" s="134"/>
      <c r="H20" s="8">
        <v>0</v>
      </c>
    </row>
    <row r="21" spans="1:8" ht="35.1" customHeight="1" x14ac:dyDescent="0.25">
      <c r="A21" s="158" t="s">
        <v>9</v>
      </c>
      <c r="B21" s="133"/>
      <c r="C21" s="134"/>
      <c r="D21" s="6">
        <v>0</v>
      </c>
      <c r="E21" s="132" t="s">
        <v>10</v>
      </c>
      <c r="F21" s="133"/>
      <c r="G21" s="134"/>
      <c r="H21" s="13">
        <f>+H20-D21</f>
        <v>0</v>
      </c>
    </row>
    <row r="22" spans="1:8" ht="35.1" customHeight="1" x14ac:dyDescent="0.25">
      <c r="A22" s="135" t="s">
        <v>11</v>
      </c>
      <c r="B22" s="117"/>
      <c r="C22" s="118"/>
      <c r="D22" s="10" t="e">
        <f>D21/H20</f>
        <v>#DIV/0!</v>
      </c>
      <c r="E22" s="116" t="s">
        <v>12</v>
      </c>
      <c r="F22" s="117"/>
      <c r="G22" s="118"/>
      <c r="H22" s="11" t="e">
        <f>+H21/H20</f>
        <v>#DIV/0!</v>
      </c>
    </row>
    <row r="23" spans="1:8" ht="51" customHeight="1" x14ac:dyDescent="0.25">
      <c r="A23" s="162" t="s">
        <v>61</v>
      </c>
      <c r="B23" s="160"/>
      <c r="C23" s="160"/>
      <c r="D23" s="160"/>
      <c r="E23" s="160"/>
      <c r="F23" s="160"/>
      <c r="G23" s="160"/>
      <c r="H23" s="161"/>
    </row>
    <row r="24" spans="1:8" s="38" customFormat="1" x14ac:dyDescent="0.2">
      <c r="A24" s="83" t="s">
        <v>117</v>
      </c>
      <c r="B24" s="84"/>
      <c r="C24" s="84"/>
      <c r="D24" s="84"/>
      <c r="E24" s="84"/>
      <c r="F24" s="84"/>
      <c r="G24" s="84"/>
      <c r="H24" s="85"/>
    </row>
    <row r="25" spans="1:8" s="38" customFormat="1" x14ac:dyDescent="0.2">
      <c r="A25" s="83"/>
      <c r="B25" s="84"/>
      <c r="C25" s="84"/>
      <c r="D25" s="84"/>
      <c r="E25" s="84"/>
      <c r="F25" s="84"/>
      <c r="G25" s="84"/>
      <c r="H25" s="85"/>
    </row>
    <row r="26" spans="1:8" s="38" customFormat="1" x14ac:dyDescent="0.2">
      <c r="A26" s="83"/>
      <c r="B26" s="84"/>
      <c r="C26" s="84"/>
      <c r="D26" s="84"/>
      <c r="E26" s="84"/>
      <c r="F26" s="84"/>
      <c r="G26" s="84"/>
      <c r="H26" s="85"/>
    </row>
    <row r="27" spans="1:8" s="38" customFormat="1" x14ac:dyDescent="0.2">
      <c r="A27" s="83"/>
      <c r="B27" s="84"/>
      <c r="C27" s="84"/>
      <c r="D27" s="84"/>
      <c r="E27" s="84"/>
      <c r="F27" s="84"/>
      <c r="G27" s="84"/>
      <c r="H27" s="85"/>
    </row>
    <row r="28" spans="1:8" s="38" customFormat="1" x14ac:dyDescent="0.2">
      <c r="A28" s="83"/>
      <c r="B28" s="84"/>
      <c r="C28" s="84"/>
      <c r="D28" s="84"/>
      <c r="E28" s="84"/>
      <c r="F28" s="84"/>
      <c r="G28" s="84"/>
      <c r="H28" s="85"/>
    </row>
    <row r="29" spans="1:8" s="38" customFormat="1" x14ac:dyDescent="0.2">
      <c r="A29" s="83"/>
      <c r="B29" s="84"/>
      <c r="C29" s="84"/>
      <c r="D29" s="84"/>
      <c r="E29" s="84"/>
      <c r="F29" s="84"/>
      <c r="G29" s="84"/>
      <c r="H29" s="85"/>
    </row>
    <row r="30" spans="1:8" s="38" customFormat="1" x14ac:dyDescent="0.2">
      <c r="A30" s="83"/>
      <c r="B30" s="84"/>
      <c r="C30" s="84"/>
      <c r="D30" s="84"/>
      <c r="E30" s="84"/>
      <c r="F30" s="84"/>
      <c r="G30" s="84"/>
      <c r="H30" s="85"/>
    </row>
    <row r="31" spans="1:8" s="38" customFormat="1" x14ac:dyDescent="0.2">
      <c r="A31" s="83"/>
      <c r="B31" s="84"/>
      <c r="C31" s="84"/>
      <c r="D31" s="84"/>
      <c r="E31" s="84"/>
      <c r="F31" s="84"/>
      <c r="G31" s="84"/>
      <c r="H31" s="85"/>
    </row>
    <row r="32" spans="1:8" s="38" customFormat="1" x14ac:dyDescent="0.2">
      <c r="A32" s="83"/>
      <c r="B32" s="84"/>
      <c r="C32" s="84"/>
      <c r="D32" s="84"/>
      <c r="E32" s="84"/>
      <c r="F32" s="84"/>
      <c r="G32" s="84"/>
      <c r="H32" s="85"/>
    </row>
    <row r="33" spans="1:8" s="38" customFormat="1" x14ac:dyDescent="0.2">
      <c r="A33" s="99"/>
      <c r="B33" s="100"/>
      <c r="C33" s="100"/>
      <c r="D33" s="100"/>
      <c r="E33" s="100"/>
      <c r="F33" s="100"/>
      <c r="G33" s="100"/>
      <c r="H33" s="101"/>
    </row>
    <row r="34" spans="1:8" ht="55.5" customHeight="1" x14ac:dyDescent="0.25">
      <c r="A34" s="162" t="s">
        <v>72</v>
      </c>
      <c r="B34" s="160"/>
      <c r="C34" s="160"/>
      <c r="D34" s="160"/>
      <c r="E34" s="160"/>
      <c r="F34" s="160"/>
      <c r="G34" s="160"/>
      <c r="H34" s="161"/>
    </row>
    <row r="35" spans="1:8" x14ac:dyDescent="0.25">
      <c r="A35" s="83"/>
      <c r="B35" s="84"/>
      <c r="C35" s="84"/>
      <c r="D35" s="84"/>
      <c r="E35" s="84"/>
      <c r="F35" s="84"/>
      <c r="G35" s="84"/>
      <c r="H35" s="85"/>
    </row>
    <row r="36" spans="1:8" x14ac:dyDescent="0.25">
      <c r="A36" s="83"/>
      <c r="B36" s="84"/>
      <c r="C36" s="84"/>
      <c r="D36" s="84"/>
      <c r="E36" s="84"/>
      <c r="F36" s="84"/>
      <c r="G36" s="84"/>
      <c r="H36" s="85"/>
    </row>
    <row r="37" spans="1:8" x14ac:dyDescent="0.25">
      <c r="A37" s="83"/>
      <c r="B37" s="84"/>
      <c r="C37" s="84"/>
      <c r="D37" s="84"/>
      <c r="E37" s="84"/>
      <c r="F37" s="84"/>
      <c r="G37" s="84"/>
      <c r="H37" s="85"/>
    </row>
    <row r="38" spans="1:8" x14ac:dyDescent="0.25">
      <c r="A38" s="83"/>
      <c r="B38" s="84"/>
      <c r="C38" s="84"/>
      <c r="D38" s="84"/>
      <c r="E38" s="84"/>
      <c r="F38" s="84"/>
      <c r="G38" s="84"/>
      <c r="H38" s="85"/>
    </row>
    <row r="39" spans="1:8" x14ac:dyDescent="0.25">
      <c r="A39" s="83"/>
      <c r="B39" s="84"/>
      <c r="C39" s="84"/>
      <c r="D39" s="84"/>
      <c r="E39" s="84"/>
      <c r="F39" s="84"/>
      <c r="G39" s="84"/>
      <c r="H39" s="85"/>
    </row>
    <row r="40" spans="1:8" x14ac:dyDescent="0.25">
      <c r="A40" s="83"/>
      <c r="B40" s="84"/>
      <c r="C40" s="84"/>
      <c r="D40" s="84"/>
      <c r="E40" s="84"/>
      <c r="F40" s="84"/>
      <c r="G40" s="84"/>
      <c r="H40" s="85"/>
    </row>
    <row r="41" spans="1:8" x14ac:dyDescent="0.25">
      <c r="A41" s="83"/>
      <c r="B41" s="84"/>
      <c r="C41" s="84"/>
      <c r="D41" s="84"/>
      <c r="E41" s="84"/>
      <c r="F41" s="84"/>
      <c r="G41" s="84"/>
      <c r="H41" s="85"/>
    </row>
    <row r="42" spans="1:8" x14ac:dyDescent="0.25">
      <c r="A42" s="83"/>
      <c r="B42" s="84"/>
      <c r="C42" s="84"/>
      <c r="D42" s="84"/>
      <c r="E42" s="84"/>
      <c r="F42" s="84"/>
      <c r="G42" s="84"/>
      <c r="H42" s="85"/>
    </row>
    <row r="43" spans="1:8" x14ac:dyDescent="0.25">
      <c r="A43" s="83"/>
      <c r="B43" s="84"/>
      <c r="C43" s="84"/>
      <c r="D43" s="84"/>
      <c r="E43" s="84"/>
      <c r="F43" s="84"/>
      <c r="G43" s="84"/>
      <c r="H43" s="85"/>
    </row>
    <row r="44" spans="1:8" x14ac:dyDescent="0.25">
      <c r="A44" s="83"/>
      <c r="B44" s="84"/>
      <c r="C44" s="84"/>
      <c r="D44" s="84"/>
      <c r="E44" s="84"/>
      <c r="F44" s="84"/>
      <c r="G44" s="84"/>
      <c r="H44" s="85"/>
    </row>
    <row r="45" spans="1:8" x14ac:dyDescent="0.25">
      <c r="A45" s="83"/>
      <c r="B45" s="84"/>
      <c r="C45" s="84"/>
      <c r="D45" s="84"/>
      <c r="E45" s="84"/>
      <c r="F45" s="84"/>
      <c r="G45" s="84"/>
      <c r="H45" s="85"/>
    </row>
    <row r="46" spans="1:8" x14ac:dyDescent="0.25">
      <c r="A46" s="83"/>
      <c r="B46" s="84"/>
      <c r="C46" s="84"/>
      <c r="D46" s="84"/>
      <c r="E46" s="84"/>
      <c r="F46" s="84"/>
      <c r="G46" s="84"/>
      <c r="H46" s="85"/>
    </row>
    <row r="47" spans="1:8" x14ac:dyDescent="0.25">
      <c r="A47" s="99"/>
      <c r="B47" s="100"/>
      <c r="C47" s="100"/>
      <c r="D47" s="100"/>
      <c r="E47" s="100"/>
      <c r="F47" s="100"/>
      <c r="G47" s="100"/>
      <c r="H47" s="101"/>
    </row>
    <row r="48" spans="1:8" x14ac:dyDescent="0.25">
      <c r="A48" s="99"/>
      <c r="B48" s="100"/>
      <c r="C48" s="100"/>
      <c r="D48" s="100"/>
      <c r="E48" s="100"/>
      <c r="F48" s="100"/>
      <c r="G48" s="100"/>
      <c r="H48" s="101"/>
    </row>
    <row r="49" spans="1:8" ht="52.5" customHeight="1" x14ac:dyDescent="0.25">
      <c r="A49" s="162" t="s">
        <v>73</v>
      </c>
      <c r="B49" s="160"/>
      <c r="C49" s="160"/>
      <c r="D49" s="160"/>
      <c r="E49" s="160"/>
      <c r="F49" s="160"/>
      <c r="G49" s="160"/>
      <c r="H49" s="161"/>
    </row>
    <row r="50" spans="1:8" x14ac:dyDescent="0.25">
      <c r="A50" s="83"/>
      <c r="B50" s="84"/>
      <c r="C50" s="84"/>
      <c r="D50" s="84"/>
      <c r="E50" s="84"/>
      <c r="F50" s="84"/>
      <c r="G50" s="84"/>
      <c r="H50" s="85"/>
    </row>
    <row r="51" spans="1:8" x14ac:dyDescent="0.25">
      <c r="A51" s="83"/>
      <c r="B51" s="84"/>
      <c r="C51" s="84"/>
      <c r="D51" s="84"/>
      <c r="E51" s="84"/>
      <c r="F51" s="84"/>
      <c r="G51" s="84"/>
      <c r="H51" s="85"/>
    </row>
    <row r="52" spans="1:8" x14ac:dyDescent="0.25">
      <c r="A52" s="83"/>
      <c r="B52" s="84"/>
      <c r="C52" s="84"/>
      <c r="D52" s="84"/>
      <c r="E52" s="84"/>
      <c r="F52" s="84"/>
      <c r="G52" s="84"/>
      <c r="H52" s="85"/>
    </row>
    <row r="53" spans="1:8" x14ac:dyDescent="0.25">
      <c r="A53" s="83"/>
      <c r="B53" s="84"/>
      <c r="C53" s="84"/>
      <c r="D53" s="84"/>
      <c r="E53" s="84"/>
      <c r="F53" s="84"/>
      <c r="G53" s="84"/>
      <c r="H53" s="85"/>
    </row>
    <row r="54" spans="1:8" x14ac:dyDescent="0.25">
      <c r="A54" s="83"/>
      <c r="B54" s="84"/>
      <c r="C54" s="84"/>
      <c r="D54" s="84"/>
      <c r="E54" s="84"/>
      <c r="F54" s="84"/>
      <c r="G54" s="84"/>
      <c r="H54" s="85"/>
    </row>
    <row r="55" spans="1:8" x14ac:dyDescent="0.25">
      <c r="A55" s="83"/>
      <c r="B55" s="84"/>
      <c r="C55" s="84"/>
      <c r="D55" s="84"/>
      <c r="E55" s="84"/>
      <c r="F55" s="84"/>
      <c r="G55" s="84"/>
      <c r="H55" s="85"/>
    </row>
    <row r="56" spans="1:8" x14ac:dyDescent="0.25">
      <c r="A56" s="83"/>
      <c r="B56" s="84"/>
      <c r="C56" s="84"/>
      <c r="D56" s="84"/>
      <c r="E56" s="84"/>
      <c r="F56" s="84"/>
      <c r="G56" s="84"/>
      <c r="H56" s="85"/>
    </row>
    <row r="57" spans="1:8" x14ac:dyDescent="0.25">
      <c r="A57" s="83"/>
      <c r="B57" s="84"/>
      <c r="C57" s="84"/>
      <c r="D57" s="84"/>
      <c r="E57" s="84"/>
      <c r="F57" s="84"/>
      <c r="G57" s="84"/>
      <c r="H57" s="85"/>
    </row>
    <row r="58" spans="1:8" x14ac:dyDescent="0.25">
      <c r="A58" s="83"/>
      <c r="B58" s="84"/>
      <c r="C58" s="84"/>
      <c r="D58" s="84"/>
      <c r="E58" s="84"/>
      <c r="F58" s="84"/>
      <c r="G58" s="84"/>
      <c r="H58" s="85"/>
    </row>
    <row r="59" spans="1:8" x14ac:dyDescent="0.25">
      <c r="A59" s="99"/>
      <c r="B59" s="100"/>
      <c r="C59" s="100"/>
      <c r="D59" s="100"/>
      <c r="E59" s="100"/>
      <c r="F59" s="100"/>
      <c r="G59" s="100"/>
      <c r="H59" s="101"/>
    </row>
    <row r="60" spans="1:8" x14ac:dyDescent="0.25">
      <c r="A60" s="99"/>
      <c r="B60" s="100"/>
      <c r="C60" s="100"/>
      <c r="D60" s="100"/>
      <c r="E60" s="100"/>
      <c r="F60" s="100"/>
      <c r="G60" s="100"/>
      <c r="H60" s="101"/>
    </row>
    <row r="61" spans="1:8" ht="70.5" customHeight="1" x14ac:dyDescent="0.25">
      <c r="A61" s="162" t="s">
        <v>75</v>
      </c>
      <c r="B61" s="160"/>
      <c r="C61" s="160"/>
      <c r="D61" s="160"/>
      <c r="E61" s="160"/>
      <c r="F61" s="160"/>
      <c r="G61" s="160"/>
      <c r="H61" s="161"/>
    </row>
    <row r="62" spans="1:8" x14ac:dyDescent="0.25">
      <c r="A62" s="83" t="s">
        <v>111</v>
      </c>
      <c r="B62" s="84"/>
      <c r="C62" s="84"/>
      <c r="D62" s="84"/>
      <c r="E62" s="84"/>
      <c r="F62" s="84"/>
      <c r="G62" s="84"/>
      <c r="H62" s="85"/>
    </row>
    <row r="63" spans="1:8" x14ac:dyDescent="0.25">
      <c r="A63" s="83"/>
      <c r="B63" s="84"/>
      <c r="C63" s="84"/>
      <c r="D63" s="84"/>
      <c r="E63" s="84"/>
      <c r="F63" s="84"/>
      <c r="G63" s="84"/>
      <c r="H63" s="85"/>
    </row>
    <row r="64" spans="1:8" x14ac:dyDescent="0.25">
      <c r="A64" s="83"/>
      <c r="B64" s="84"/>
      <c r="C64" s="84"/>
      <c r="D64" s="84"/>
      <c r="E64" s="84"/>
      <c r="F64" s="84"/>
      <c r="G64" s="84"/>
      <c r="H64" s="85"/>
    </row>
    <row r="65" spans="1:8" x14ac:dyDescent="0.25">
      <c r="A65" s="83"/>
      <c r="B65" s="84"/>
      <c r="C65" s="84"/>
      <c r="D65" s="84"/>
      <c r="E65" s="84"/>
      <c r="F65" s="84"/>
      <c r="G65" s="84"/>
      <c r="H65" s="85"/>
    </row>
    <row r="66" spans="1:8" x14ac:dyDescent="0.25">
      <c r="A66" s="83"/>
      <c r="B66" s="84"/>
      <c r="C66" s="84"/>
      <c r="D66" s="84"/>
      <c r="E66" s="84"/>
      <c r="F66" s="84"/>
      <c r="G66" s="84"/>
      <c r="H66" s="85"/>
    </row>
    <row r="67" spans="1:8" x14ac:dyDescent="0.25">
      <c r="A67" s="83"/>
      <c r="B67" s="84"/>
      <c r="C67" s="84"/>
      <c r="D67" s="84"/>
      <c r="E67" s="84"/>
      <c r="F67" s="84"/>
      <c r="G67" s="84"/>
      <c r="H67" s="85"/>
    </row>
    <row r="68" spans="1:8" x14ac:dyDescent="0.25">
      <c r="A68" s="83"/>
      <c r="B68" s="84"/>
      <c r="C68" s="84"/>
      <c r="D68" s="84"/>
      <c r="E68" s="84"/>
      <c r="F68" s="84"/>
      <c r="G68" s="84"/>
      <c r="H68" s="85"/>
    </row>
    <row r="69" spans="1:8" x14ac:dyDescent="0.25">
      <c r="A69" s="83"/>
      <c r="B69" s="84"/>
      <c r="C69" s="84"/>
      <c r="D69" s="84"/>
      <c r="E69" s="84"/>
      <c r="F69" s="84"/>
      <c r="G69" s="84"/>
      <c r="H69" s="85"/>
    </row>
    <row r="70" spans="1:8" x14ac:dyDescent="0.25">
      <c r="A70" s="83"/>
      <c r="B70" s="84"/>
      <c r="C70" s="84"/>
      <c r="D70" s="84"/>
      <c r="E70" s="84"/>
      <c r="F70" s="84"/>
      <c r="G70" s="84"/>
      <c r="H70" s="85"/>
    </row>
    <row r="71" spans="1:8" x14ac:dyDescent="0.25">
      <c r="A71" s="83"/>
      <c r="B71" s="84"/>
      <c r="C71" s="84"/>
      <c r="D71" s="84"/>
      <c r="E71" s="84"/>
      <c r="F71" s="84"/>
      <c r="G71" s="84"/>
      <c r="H71" s="85"/>
    </row>
    <row r="72" spans="1:8" x14ac:dyDescent="0.25">
      <c r="A72" s="83"/>
      <c r="B72" s="84"/>
      <c r="C72" s="84"/>
      <c r="D72" s="84"/>
      <c r="E72" s="84"/>
      <c r="F72" s="84"/>
      <c r="G72" s="84"/>
      <c r="H72" s="85"/>
    </row>
    <row r="73" spans="1:8" x14ac:dyDescent="0.25">
      <c r="A73" s="83"/>
      <c r="B73" s="84"/>
      <c r="C73" s="84"/>
      <c r="D73" s="84"/>
      <c r="E73" s="84"/>
      <c r="F73" s="84"/>
      <c r="G73" s="84"/>
      <c r="H73" s="85"/>
    </row>
    <row r="74" spans="1:8" x14ac:dyDescent="0.25">
      <c r="A74" s="83"/>
      <c r="B74" s="84"/>
      <c r="C74" s="84"/>
      <c r="D74" s="84"/>
      <c r="E74" s="84"/>
      <c r="F74" s="84"/>
      <c r="G74" s="84"/>
      <c r="H74" s="85"/>
    </row>
    <row r="75" spans="1:8" x14ac:dyDescent="0.25">
      <c r="A75" s="83"/>
      <c r="B75" s="84"/>
      <c r="C75" s="84"/>
      <c r="D75" s="84"/>
      <c r="E75" s="84"/>
      <c r="F75" s="84"/>
      <c r="G75" s="84"/>
      <c r="H75" s="85"/>
    </row>
    <row r="76" spans="1:8" x14ac:dyDescent="0.25">
      <c r="A76" s="83"/>
      <c r="B76" s="84"/>
      <c r="C76" s="84"/>
      <c r="D76" s="84"/>
      <c r="E76" s="84"/>
      <c r="F76" s="84"/>
      <c r="G76" s="84"/>
      <c r="H76" s="85"/>
    </row>
    <row r="77" spans="1:8" x14ac:dyDescent="0.25">
      <c r="A77" s="83"/>
      <c r="B77" s="84"/>
      <c r="C77" s="84"/>
      <c r="D77" s="84"/>
      <c r="E77" s="84"/>
      <c r="F77" s="84"/>
      <c r="G77" s="84"/>
      <c r="H77" s="85"/>
    </row>
    <row r="78" spans="1:8" x14ac:dyDescent="0.25">
      <c r="A78" s="83"/>
      <c r="B78" s="84"/>
      <c r="C78" s="84"/>
      <c r="D78" s="84"/>
      <c r="E78" s="84"/>
      <c r="F78" s="84"/>
      <c r="G78" s="84"/>
      <c r="H78" s="85"/>
    </row>
    <row r="79" spans="1:8" x14ac:dyDescent="0.25">
      <c r="A79" s="83"/>
      <c r="B79" s="84"/>
      <c r="C79" s="84"/>
      <c r="D79" s="84"/>
      <c r="E79" s="84"/>
      <c r="F79" s="84"/>
      <c r="G79" s="84"/>
      <c r="H79" s="85"/>
    </row>
    <row r="80" spans="1:8" x14ac:dyDescent="0.25">
      <c r="A80" s="83"/>
      <c r="B80" s="84"/>
      <c r="C80" s="84"/>
      <c r="D80" s="84"/>
      <c r="E80" s="84"/>
      <c r="F80" s="84"/>
      <c r="G80" s="84"/>
      <c r="H80" s="85"/>
    </row>
    <row r="81" spans="1:8" x14ac:dyDescent="0.25">
      <c r="A81" s="83"/>
      <c r="B81" s="84"/>
      <c r="C81" s="84"/>
      <c r="D81" s="84"/>
      <c r="E81" s="84"/>
      <c r="F81" s="84"/>
      <c r="G81" s="84"/>
      <c r="H81" s="85"/>
    </row>
    <row r="82" spans="1:8" x14ac:dyDescent="0.25">
      <c r="A82" s="83"/>
      <c r="B82" s="84"/>
      <c r="C82" s="84"/>
      <c r="D82" s="84"/>
      <c r="E82" s="84"/>
      <c r="F82" s="84"/>
      <c r="G82" s="84"/>
      <c r="H82" s="85"/>
    </row>
    <row r="83" spans="1:8" x14ac:dyDescent="0.25">
      <c r="A83" s="83"/>
      <c r="B83" s="84"/>
      <c r="C83" s="84"/>
      <c r="D83" s="84"/>
      <c r="E83" s="84"/>
      <c r="F83" s="84"/>
      <c r="G83" s="84"/>
      <c r="H83" s="85"/>
    </row>
    <row r="84" spans="1:8" x14ac:dyDescent="0.25">
      <c r="A84" s="83"/>
      <c r="B84" s="84"/>
      <c r="C84" s="84"/>
      <c r="D84" s="84"/>
      <c r="E84" s="84"/>
      <c r="F84" s="84"/>
      <c r="G84" s="84"/>
      <c r="H84" s="85"/>
    </row>
    <row r="85" spans="1:8" x14ac:dyDescent="0.25">
      <c r="A85" s="83"/>
      <c r="B85" s="84"/>
      <c r="C85" s="84"/>
      <c r="D85" s="84"/>
      <c r="E85" s="84"/>
      <c r="F85" s="84"/>
      <c r="G85" s="84"/>
      <c r="H85" s="85"/>
    </row>
    <row r="86" spans="1:8" x14ac:dyDescent="0.25">
      <c r="A86" s="83"/>
      <c r="B86" s="84"/>
      <c r="C86" s="84"/>
      <c r="D86" s="84"/>
      <c r="E86" s="84"/>
      <c r="F86" s="84"/>
      <c r="G86" s="84"/>
      <c r="H86" s="85"/>
    </row>
    <row r="87" spans="1:8" x14ac:dyDescent="0.25">
      <c r="A87" s="99"/>
      <c r="B87" s="100"/>
      <c r="C87" s="100"/>
      <c r="D87" s="100"/>
      <c r="E87" s="100"/>
      <c r="F87" s="100"/>
      <c r="G87" s="100"/>
      <c r="H87" s="101"/>
    </row>
    <row r="88" spans="1:8" x14ac:dyDescent="0.25">
      <c r="A88" s="99"/>
      <c r="B88" s="100"/>
      <c r="C88" s="100"/>
      <c r="D88" s="100"/>
      <c r="E88" s="100"/>
      <c r="F88" s="100"/>
      <c r="G88" s="100"/>
      <c r="H88" s="101"/>
    </row>
    <row r="89" spans="1:8" ht="69.75" customHeight="1" x14ac:dyDescent="0.25">
      <c r="A89" s="162" t="s">
        <v>76</v>
      </c>
      <c r="B89" s="160"/>
      <c r="C89" s="160"/>
      <c r="D89" s="160"/>
      <c r="E89" s="160"/>
      <c r="F89" s="160"/>
      <c r="G89" s="160"/>
      <c r="H89" s="161"/>
    </row>
    <row r="90" spans="1:8" x14ac:dyDescent="0.25">
      <c r="A90" s="83"/>
      <c r="B90" s="84"/>
      <c r="C90" s="84"/>
      <c r="D90" s="84"/>
      <c r="E90" s="84"/>
      <c r="F90" s="84"/>
      <c r="G90" s="84"/>
      <c r="H90" s="85"/>
    </row>
    <row r="91" spans="1:8" x14ac:dyDescent="0.25">
      <c r="A91" s="83"/>
      <c r="B91" s="84"/>
      <c r="C91" s="84"/>
      <c r="D91" s="84"/>
      <c r="E91" s="84"/>
      <c r="F91" s="84"/>
      <c r="G91" s="84"/>
      <c r="H91" s="85"/>
    </row>
    <row r="92" spans="1:8" x14ac:dyDescent="0.25">
      <c r="A92" s="83"/>
      <c r="B92" s="84"/>
      <c r="C92" s="84"/>
      <c r="D92" s="84"/>
      <c r="E92" s="84"/>
      <c r="F92" s="84"/>
      <c r="G92" s="84"/>
      <c r="H92" s="85"/>
    </row>
    <row r="93" spans="1:8" x14ac:dyDescent="0.25">
      <c r="A93" s="83"/>
      <c r="B93" s="84"/>
      <c r="C93" s="84"/>
      <c r="D93" s="84"/>
      <c r="E93" s="84"/>
      <c r="F93" s="84"/>
      <c r="G93" s="84"/>
      <c r="H93" s="85"/>
    </row>
    <row r="94" spans="1:8" x14ac:dyDescent="0.25">
      <c r="A94" s="83"/>
      <c r="B94" s="84"/>
      <c r="C94" s="84"/>
      <c r="D94" s="84"/>
      <c r="E94" s="84"/>
      <c r="F94" s="84"/>
      <c r="G94" s="84"/>
      <c r="H94" s="85"/>
    </row>
    <row r="95" spans="1:8" x14ac:dyDescent="0.25">
      <c r="A95" s="83"/>
      <c r="B95" s="84"/>
      <c r="C95" s="84"/>
      <c r="D95" s="84"/>
      <c r="E95" s="84"/>
      <c r="F95" s="84"/>
      <c r="G95" s="84"/>
      <c r="H95" s="85"/>
    </row>
    <row r="96" spans="1:8" x14ac:dyDescent="0.25">
      <c r="A96" s="83"/>
      <c r="B96" s="84"/>
      <c r="C96" s="84"/>
      <c r="D96" s="84"/>
      <c r="E96" s="84"/>
      <c r="F96" s="84"/>
      <c r="G96" s="84"/>
      <c r="H96" s="85"/>
    </row>
    <row r="97" spans="1:8" x14ac:dyDescent="0.25">
      <c r="A97" s="83"/>
      <c r="B97" s="84"/>
      <c r="C97" s="84"/>
      <c r="D97" s="84"/>
      <c r="E97" s="84"/>
      <c r="F97" s="84"/>
      <c r="G97" s="84"/>
      <c r="H97" s="85"/>
    </row>
    <row r="98" spans="1:8" x14ac:dyDescent="0.25">
      <c r="A98" s="83"/>
      <c r="B98" s="84"/>
      <c r="C98" s="84"/>
      <c r="D98" s="84"/>
      <c r="E98" s="84"/>
      <c r="F98" s="84"/>
      <c r="G98" s="84"/>
      <c r="H98" s="85"/>
    </row>
    <row r="99" spans="1:8" x14ac:dyDescent="0.25">
      <c r="A99" s="83"/>
      <c r="B99" s="84"/>
      <c r="C99" s="84"/>
      <c r="D99" s="84"/>
      <c r="E99" s="84"/>
      <c r="F99" s="84"/>
      <c r="G99" s="84"/>
      <c r="H99" s="85"/>
    </row>
    <row r="100" spans="1:8" x14ac:dyDescent="0.25">
      <c r="A100" s="99"/>
      <c r="B100" s="100"/>
      <c r="C100" s="100"/>
      <c r="D100" s="100"/>
      <c r="E100" s="100"/>
      <c r="F100" s="100"/>
      <c r="G100" s="100"/>
      <c r="H100" s="101"/>
    </row>
    <row r="101" spans="1:8" x14ac:dyDescent="0.25">
      <c r="A101" s="99"/>
      <c r="B101" s="100"/>
      <c r="C101" s="100"/>
      <c r="D101" s="100"/>
      <c r="E101" s="100"/>
      <c r="F101" s="100"/>
      <c r="G101" s="100"/>
      <c r="H101" s="101"/>
    </row>
    <row r="102" spans="1:8" ht="52.5" customHeight="1" x14ac:dyDescent="0.25">
      <c r="A102" s="162" t="s">
        <v>74</v>
      </c>
      <c r="B102" s="160"/>
      <c r="C102" s="160"/>
      <c r="D102" s="160"/>
      <c r="E102" s="160"/>
      <c r="F102" s="160"/>
      <c r="G102" s="160"/>
      <c r="H102" s="161"/>
    </row>
    <row r="103" spans="1:8" x14ac:dyDescent="0.25">
      <c r="A103" s="83" t="s">
        <v>88</v>
      </c>
      <c r="B103" s="84"/>
      <c r="C103" s="84"/>
      <c r="D103" s="84"/>
      <c r="E103" s="84"/>
      <c r="F103" s="84"/>
      <c r="G103" s="84"/>
      <c r="H103" s="85"/>
    </row>
    <row r="104" spans="1:8" x14ac:dyDescent="0.25">
      <c r="A104" s="99"/>
      <c r="B104" s="100"/>
      <c r="C104" s="100"/>
      <c r="D104" s="100"/>
      <c r="E104" s="100"/>
      <c r="F104" s="100"/>
      <c r="G104" s="100"/>
      <c r="H104" s="101"/>
    </row>
    <row r="105" spans="1:8" ht="24.95" customHeight="1" x14ac:dyDescent="0.25">
      <c r="A105" s="159" t="s">
        <v>56</v>
      </c>
      <c r="B105" s="160"/>
      <c r="C105" s="160"/>
      <c r="D105" s="160"/>
      <c r="E105" s="160"/>
      <c r="F105" s="160"/>
      <c r="G105" s="160"/>
      <c r="H105" s="161"/>
    </row>
    <row r="106" spans="1:8" x14ac:dyDescent="0.25">
      <c r="A106" s="83" t="s">
        <v>87</v>
      </c>
      <c r="B106" s="84"/>
      <c r="C106" s="84"/>
      <c r="D106" s="84"/>
      <c r="E106" s="84"/>
      <c r="F106" s="84"/>
      <c r="G106" s="84"/>
      <c r="H106" s="85"/>
    </row>
    <row r="107" spans="1:8" x14ac:dyDescent="0.25">
      <c r="A107" s="99"/>
      <c r="B107" s="100"/>
      <c r="C107" s="100"/>
      <c r="D107" s="100"/>
      <c r="E107" s="100"/>
      <c r="F107" s="100"/>
      <c r="G107" s="100"/>
      <c r="H107" s="101"/>
    </row>
    <row r="108" spans="1:8" ht="24.95" customHeight="1" x14ac:dyDescent="0.25">
      <c r="A108" s="159" t="s">
        <v>57</v>
      </c>
      <c r="B108" s="160"/>
      <c r="C108" s="160"/>
      <c r="D108" s="160"/>
      <c r="E108" s="160"/>
      <c r="F108" s="160"/>
      <c r="G108" s="160"/>
      <c r="H108" s="161"/>
    </row>
    <row r="109" spans="1:8" x14ac:dyDescent="0.25">
      <c r="A109" s="83" t="s">
        <v>118</v>
      </c>
      <c r="B109" s="84"/>
      <c r="C109" s="84"/>
      <c r="D109" s="84"/>
      <c r="E109" s="84"/>
      <c r="F109" s="84"/>
      <c r="G109" s="84"/>
      <c r="H109" s="85"/>
    </row>
    <row r="110" spans="1:8" x14ac:dyDescent="0.25">
      <c r="A110" s="86"/>
      <c r="B110" s="87"/>
      <c r="C110" s="87"/>
      <c r="D110" s="87"/>
      <c r="E110" s="87"/>
      <c r="F110" s="87"/>
      <c r="G110" s="87"/>
      <c r="H110" s="88"/>
    </row>
    <row r="111" spans="1:8" x14ac:dyDescent="0.25">
      <c r="A111" s="86"/>
      <c r="B111" s="87"/>
      <c r="C111" s="87"/>
      <c r="D111" s="87"/>
      <c r="E111" s="87"/>
      <c r="F111" s="87"/>
      <c r="G111" s="87"/>
      <c r="H111" s="88"/>
    </row>
    <row r="112" spans="1:8" x14ac:dyDescent="0.25">
      <c r="A112" s="86"/>
      <c r="B112" s="87"/>
      <c r="C112" s="87"/>
      <c r="D112" s="87"/>
      <c r="E112" s="87"/>
      <c r="F112" s="87"/>
      <c r="G112" s="87"/>
      <c r="H112" s="88"/>
    </row>
    <row r="113" spans="1:8" x14ac:dyDescent="0.25">
      <c r="A113" s="86"/>
      <c r="B113" s="87"/>
      <c r="C113" s="87"/>
      <c r="D113" s="87"/>
      <c r="E113" s="87"/>
      <c r="F113" s="87"/>
      <c r="G113" s="87"/>
      <c r="H113" s="88"/>
    </row>
    <row r="114" spans="1:8" x14ac:dyDescent="0.25">
      <c r="A114" s="86"/>
      <c r="B114" s="87"/>
      <c r="C114" s="87"/>
      <c r="D114" s="87"/>
      <c r="E114" s="87"/>
      <c r="F114" s="87"/>
      <c r="G114" s="87"/>
      <c r="H114" s="88"/>
    </row>
    <row r="115" spans="1:8" x14ac:dyDescent="0.25">
      <c r="A115" s="86"/>
      <c r="B115" s="87"/>
      <c r="C115" s="87"/>
      <c r="D115" s="87"/>
      <c r="E115" s="87"/>
      <c r="F115" s="87"/>
      <c r="G115" s="87"/>
      <c r="H115" s="88"/>
    </row>
    <row r="116" spans="1:8" x14ac:dyDescent="0.25">
      <c r="A116" s="86"/>
      <c r="B116" s="87"/>
      <c r="C116" s="87"/>
      <c r="D116" s="87"/>
      <c r="E116" s="87"/>
      <c r="F116" s="87"/>
      <c r="G116" s="87"/>
      <c r="H116" s="88"/>
    </row>
    <row r="117" spans="1:8" x14ac:dyDescent="0.25">
      <c r="A117" s="86"/>
      <c r="B117" s="87"/>
      <c r="C117" s="87"/>
      <c r="D117" s="87"/>
      <c r="E117" s="87"/>
      <c r="F117" s="87"/>
      <c r="G117" s="87"/>
      <c r="H117" s="88"/>
    </row>
    <row r="118" spans="1:8" x14ac:dyDescent="0.25">
      <c r="A118" s="86"/>
      <c r="B118" s="87"/>
      <c r="C118" s="87"/>
      <c r="D118" s="87"/>
      <c r="E118" s="87"/>
      <c r="F118" s="87"/>
      <c r="G118" s="87"/>
      <c r="H118" s="88"/>
    </row>
    <row r="119" spans="1:8" x14ac:dyDescent="0.25">
      <c r="A119" s="86"/>
      <c r="B119" s="87"/>
      <c r="C119" s="87"/>
      <c r="D119" s="87"/>
      <c r="E119" s="87"/>
      <c r="F119" s="87"/>
      <c r="G119" s="87"/>
      <c r="H119" s="88"/>
    </row>
    <row r="120" spans="1:8" x14ac:dyDescent="0.25">
      <c r="A120" s="86"/>
      <c r="B120" s="87"/>
      <c r="C120" s="87"/>
      <c r="D120" s="87"/>
      <c r="E120" s="87"/>
      <c r="F120" s="87"/>
      <c r="G120" s="87"/>
      <c r="H120" s="88"/>
    </row>
    <row r="121" spans="1:8" ht="15.75" thickBot="1" x14ac:dyDescent="0.3">
      <c r="A121" s="89"/>
      <c r="B121" s="90"/>
      <c r="C121" s="90"/>
      <c r="D121" s="90"/>
      <c r="E121" s="90"/>
      <c r="F121" s="90"/>
      <c r="G121" s="90"/>
      <c r="H121" s="91"/>
    </row>
    <row r="122" spans="1:8" ht="15.75" thickTop="1" x14ac:dyDescent="0.25"/>
  </sheetData>
  <sheetProtection algorithmName="SHA-512" hashValue="HW33qW2VS4+ss2svI281BV2uTnhudCnfPehoIRaR+0HrH4ewywkm0vOY0TR1U2GUTSRWISUJl7wv4HpEkiD7AA==" saltValue="DOVnsPdAatb61P4HkXxd5A==" spinCount="100000" sheet="1" objects="1" scenarios="1"/>
  <mergeCells count="47">
    <mergeCell ref="B6:H6"/>
    <mergeCell ref="A1:H1"/>
    <mergeCell ref="A3:B3"/>
    <mergeCell ref="D3:E3"/>
    <mergeCell ref="F3:H3"/>
    <mergeCell ref="B5:H5"/>
    <mergeCell ref="A8:H8"/>
    <mergeCell ref="A9:G9"/>
    <mergeCell ref="A10:C10"/>
    <mergeCell ref="E10:G10"/>
    <mergeCell ref="A11:C12"/>
    <mergeCell ref="D11:D12"/>
    <mergeCell ref="E11:G11"/>
    <mergeCell ref="E12:G12"/>
    <mergeCell ref="A20:C20"/>
    <mergeCell ref="E20:G20"/>
    <mergeCell ref="A13:C13"/>
    <mergeCell ref="E13:G13"/>
    <mergeCell ref="A14:C14"/>
    <mergeCell ref="E14:G14"/>
    <mergeCell ref="A15:H15"/>
    <mergeCell ref="A16:G16"/>
    <mergeCell ref="A17:C17"/>
    <mergeCell ref="E17:G17"/>
    <mergeCell ref="A18:C18"/>
    <mergeCell ref="E18:G18"/>
    <mergeCell ref="A19:H19"/>
    <mergeCell ref="A62:H88"/>
    <mergeCell ref="A21:C21"/>
    <mergeCell ref="E21:G21"/>
    <mergeCell ref="A22:C22"/>
    <mergeCell ref="E22:G22"/>
    <mergeCell ref="A23:H23"/>
    <mergeCell ref="A24:H33"/>
    <mergeCell ref="A34:H34"/>
    <mergeCell ref="A35:H48"/>
    <mergeCell ref="A49:H49"/>
    <mergeCell ref="A50:H60"/>
    <mergeCell ref="A61:H61"/>
    <mergeCell ref="A108:H108"/>
    <mergeCell ref="A109:H121"/>
    <mergeCell ref="A89:H89"/>
    <mergeCell ref="A90:H101"/>
    <mergeCell ref="A102:H102"/>
    <mergeCell ref="A103:H104"/>
    <mergeCell ref="A105:H105"/>
    <mergeCell ref="A106:H107"/>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48"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7"/>
  <sheetViews>
    <sheetView topLeftCell="A40" zoomScale="90" zoomScaleNormal="90" workbookViewId="0">
      <selection activeCell="J58" sqref="J58"/>
    </sheetView>
  </sheetViews>
  <sheetFormatPr baseColWidth="10" defaultRowHeight="15" x14ac:dyDescent="0.25"/>
  <cols>
    <col min="1" max="3" width="21.7109375" style="24" customWidth="1"/>
    <col min="4" max="4" width="22.85546875" style="24" customWidth="1"/>
    <col min="5" max="7" width="21.7109375" style="24" customWidth="1"/>
    <col min="8" max="8" width="21.5703125" style="24" customWidth="1"/>
    <col min="9" max="9" width="3.7109375" style="24" customWidth="1"/>
    <col min="10" max="16384" width="11.42578125" style="24"/>
  </cols>
  <sheetData>
    <row r="1" spans="1:8" ht="36.75" customHeight="1" x14ac:dyDescent="0.25">
      <c r="A1" s="191" t="s">
        <v>54</v>
      </c>
      <c r="B1" s="191"/>
      <c r="C1" s="191"/>
      <c r="D1" s="191"/>
      <c r="E1" s="191"/>
      <c r="F1" s="191"/>
      <c r="G1" s="191"/>
      <c r="H1" s="191"/>
    </row>
    <row r="3" spans="1:8" ht="33" customHeight="1" x14ac:dyDescent="0.25">
      <c r="A3" s="78" t="s">
        <v>0</v>
      </c>
      <c r="B3" s="79"/>
      <c r="C3" s="32" t="str">
        <f>+Resultados!C3</f>
        <v>2do Trimestre 2019</v>
      </c>
      <c r="D3" s="80" t="s">
        <v>1</v>
      </c>
      <c r="E3" s="80"/>
      <c r="F3" s="81">
        <f ca="1">+Resultados!F3</f>
        <v>43690</v>
      </c>
      <c r="G3" s="81"/>
      <c r="H3" s="81"/>
    </row>
    <row r="4" spans="1:8" ht="5.0999999999999996" customHeight="1" x14ac:dyDescent="0.25">
      <c r="A4" s="2"/>
      <c r="B4" s="1"/>
      <c r="C4" s="1"/>
      <c r="D4" s="3"/>
      <c r="E4" s="3"/>
      <c r="F4" s="4"/>
      <c r="G4" s="4"/>
      <c r="H4" s="1"/>
    </row>
    <row r="5" spans="1:8" ht="26.1" customHeight="1" x14ac:dyDescent="0.25">
      <c r="A5" s="5" t="s">
        <v>2</v>
      </c>
      <c r="B5" s="95" t="str">
        <f>+Resultados!B5</f>
        <v>SUBDIRECCION ADMINISTRATIVA Y FINANCIERA</v>
      </c>
      <c r="C5" s="95"/>
      <c r="D5" s="95"/>
      <c r="E5" s="95"/>
      <c r="F5" s="95"/>
      <c r="G5" s="95"/>
      <c r="H5" s="95"/>
    </row>
    <row r="6" spans="1:8" ht="26.1" customHeight="1" x14ac:dyDescent="0.25">
      <c r="A6" s="5" t="s">
        <v>55</v>
      </c>
      <c r="B6" s="116" t="str">
        <f>+Resultados!B6</f>
        <v>GESTION DE TECNOLOGIAS DE LA INFORMACION Y LAS COMUNICACIONES</v>
      </c>
      <c r="C6" s="117"/>
      <c r="D6" s="117"/>
      <c r="E6" s="117"/>
      <c r="F6" s="117"/>
      <c r="G6" s="117"/>
      <c r="H6" s="118"/>
    </row>
    <row r="7" spans="1:8" ht="15" customHeight="1" thickBot="1" x14ac:dyDescent="0.3"/>
    <row r="8" spans="1:8" ht="30" customHeight="1" thickTop="1" x14ac:dyDescent="0.25">
      <c r="A8" s="188" t="s">
        <v>48</v>
      </c>
      <c r="B8" s="189"/>
      <c r="C8" s="189"/>
      <c r="D8" s="189"/>
      <c r="E8" s="189"/>
      <c r="F8" s="189"/>
      <c r="G8" s="189"/>
      <c r="H8" s="190"/>
    </row>
    <row r="9" spans="1:8" ht="45" customHeight="1" x14ac:dyDescent="0.25">
      <c r="A9" s="183" t="s">
        <v>43</v>
      </c>
      <c r="B9" s="184"/>
      <c r="C9" s="185"/>
      <c r="D9" s="25">
        <v>6</v>
      </c>
      <c r="E9" s="186" t="s">
        <v>44</v>
      </c>
      <c r="F9" s="184"/>
      <c r="G9" s="185"/>
      <c r="H9" s="26">
        <v>4</v>
      </c>
    </row>
    <row r="10" spans="1:8" ht="35.1" customHeight="1" x14ac:dyDescent="0.25">
      <c r="A10" s="183" t="s">
        <v>9</v>
      </c>
      <c r="B10" s="184"/>
      <c r="C10" s="185"/>
      <c r="D10" s="25">
        <v>4</v>
      </c>
      <c r="E10" s="186" t="s">
        <v>10</v>
      </c>
      <c r="F10" s="184"/>
      <c r="G10" s="185"/>
      <c r="H10" s="27">
        <f>+H9-D10</f>
        <v>0</v>
      </c>
    </row>
    <row r="11" spans="1:8" ht="35.1" customHeight="1" x14ac:dyDescent="0.25">
      <c r="A11" s="183" t="s">
        <v>45</v>
      </c>
      <c r="B11" s="184"/>
      <c r="C11" s="185"/>
      <c r="D11" s="28">
        <f>D10/H9</f>
        <v>1</v>
      </c>
      <c r="E11" s="186" t="s">
        <v>46</v>
      </c>
      <c r="F11" s="184"/>
      <c r="G11" s="185"/>
      <c r="H11" s="29">
        <f>+H10/H9</f>
        <v>0</v>
      </c>
    </row>
    <row r="12" spans="1:8" ht="54.75" customHeight="1" x14ac:dyDescent="0.25">
      <c r="A12" s="187" t="s">
        <v>85</v>
      </c>
      <c r="B12" s="176"/>
      <c r="C12" s="176"/>
      <c r="D12" s="176"/>
      <c r="E12" s="176"/>
      <c r="F12" s="176"/>
      <c r="G12" s="176"/>
      <c r="H12" s="177"/>
    </row>
    <row r="13" spans="1:8" x14ac:dyDescent="0.25">
      <c r="A13" s="83" t="s">
        <v>106</v>
      </c>
      <c r="B13" s="170"/>
      <c r="C13" s="170"/>
      <c r="D13" s="170"/>
      <c r="E13" s="170"/>
      <c r="F13" s="170"/>
      <c r="G13" s="170"/>
      <c r="H13" s="171"/>
    </row>
    <row r="14" spans="1:8" x14ac:dyDescent="0.25">
      <c r="A14" s="172"/>
      <c r="B14" s="173"/>
      <c r="C14" s="173"/>
      <c r="D14" s="173"/>
      <c r="E14" s="173"/>
      <c r="F14" s="173"/>
      <c r="G14" s="173"/>
      <c r="H14" s="174"/>
    </row>
    <row r="15" spans="1:8" ht="57.75" customHeight="1" x14ac:dyDescent="0.25">
      <c r="A15" s="187" t="s">
        <v>86</v>
      </c>
      <c r="B15" s="176"/>
      <c r="C15" s="176"/>
      <c r="D15" s="176"/>
      <c r="E15" s="176"/>
      <c r="F15" s="176"/>
      <c r="G15" s="176"/>
      <c r="H15" s="177"/>
    </row>
    <row r="16" spans="1:8" x14ac:dyDescent="0.25">
      <c r="A16" s="83" t="s">
        <v>112</v>
      </c>
      <c r="B16" s="170"/>
      <c r="C16" s="170"/>
      <c r="D16" s="170"/>
      <c r="E16" s="170"/>
      <c r="F16" s="170"/>
      <c r="G16" s="170"/>
      <c r="H16" s="171"/>
    </row>
    <row r="17" spans="1:8" x14ac:dyDescent="0.25">
      <c r="A17" s="83"/>
      <c r="B17" s="170"/>
      <c r="C17" s="170"/>
      <c r="D17" s="170"/>
      <c r="E17" s="170"/>
      <c r="F17" s="170"/>
      <c r="G17" s="170"/>
      <c r="H17" s="171"/>
    </row>
    <row r="18" spans="1:8" x14ac:dyDescent="0.25">
      <c r="A18" s="83"/>
      <c r="B18" s="170"/>
      <c r="C18" s="170"/>
      <c r="D18" s="170"/>
      <c r="E18" s="170"/>
      <c r="F18" s="170"/>
      <c r="G18" s="170"/>
      <c r="H18" s="171"/>
    </row>
    <row r="19" spans="1:8" x14ac:dyDescent="0.25">
      <c r="A19" s="83"/>
      <c r="B19" s="170"/>
      <c r="C19" s="170"/>
      <c r="D19" s="170"/>
      <c r="E19" s="170"/>
      <c r="F19" s="170"/>
      <c r="G19" s="170"/>
      <c r="H19" s="171"/>
    </row>
    <row r="20" spans="1:8" x14ac:dyDescent="0.25">
      <c r="A20" s="83"/>
      <c r="B20" s="170"/>
      <c r="C20" s="170"/>
      <c r="D20" s="170"/>
      <c r="E20" s="170"/>
      <c r="F20" s="170"/>
      <c r="G20" s="170"/>
      <c r="H20" s="171"/>
    </row>
    <row r="21" spans="1:8" x14ac:dyDescent="0.25">
      <c r="A21" s="83"/>
      <c r="B21" s="170"/>
      <c r="C21" s="170"/>
      <c r="D21" s="170"/>
      <c r="E21" s="170"/>
      <c r="F21" s="170"/>
      <c r="G21" s="170"/>
      <c r="H21" s="171"/>
    </row>
    <row r="22" spans="1:8" x14ac:dyDescent="0.25">
      <c r="A22" s="83"/>
      <c r="B22" s="170"/>
      <c r="C22" s="170"/>
      <c r="D22" s="170"/>
      <c r="E22" s="170"/>
      <c r="F22" s="170"/>
      <c r="G22" s="170"/>
      <c r="H22" s="171"/>
    </row>
    <row r="23" spans="1:8" x14ac:dyDescent="0.25">
      <c r="A23" s="83"/>
      <c r="B23" s="170"/>
      <c r="C23" s="170"/>
      <c r="D23" s="170"/>
      <c r="E23" s="170"/>
      <c r="F23" s="170"/>
      <c r="G23" s="170"/>
      <c r="H23" s="171"/>
    </row>
    <row r="24" spans="1:8" x14ac:dyDescent="0.25">
      <c r="A24" s="83"/>
      <c r="B24" s="170"/>
      <c r="C24" s="170"/>
      <c r="D24" s="170"/>
      <c r="E24" s="170"/>
      <c r="F24" s="170"/>
      <c r="G24" s="170"/>
      <c r="H24" s="171"/>
    </row>
    <row r="25" spans="1:8" x14ac:dyDescent="0.25">
      <c r="A25" s="83"/>
      <c r="B25" s="170"/>
      <c r="C25" s="170"/>
      <c r="D25" s="170"/>
      <c r="E25" s="170"/>
      <c r="F25" s="170"/>
      <c r="G25" s="170"/>
      <c r="H25" s="171"/>
    </row>
    <row r="26" spans="1:8" x14ac:dyDescent="0.25">
      <c r="A26" s="83"/>
      <c r="B26" s="170"/>
      <c r="C26" s="170"/>
      <c r="D26" s="170"/>
      <c r="E26" s="170"/>
      <c r="F26" s="170"/>
      <c r="G26" s="170"/>
      <c r="H26" s="171"/>
    </row>
    <row r="27" spans="1:8" x14ac:dyDescent="0.25">
      <c r="A27" s="83"/>
      <c r="B27" s="170"/>
      <c r="C27" s="170"/>
      <c r="D27" s="170"/>
      <c r="E27" s="170"/>
      <c r="F27" s="170"/>
      <c r="G27" s="170"/>
      <c r="H27" s="171"/>
    </row>
    <row r="28" spans="1:8" x14ac:dyDescent="0.25">
      <c r="A28" s="83"/>
      <c r="B28" s="170"/>
      <c r="C28" s="170"/>
      <c r="D28" s="170"/>
      <c r="E28" s="170"/>
      <c r="F28" s="170"/>
      <c r="G28" s="170"/>
      <c r="H28" s="171"/>
    </row>
    <row r="29" spans="1:8" x14ac:dyDescent="0.25">
      <c r="A29" s="83"/>
      <c r="B29" s="170"/>
      <c r="C29" s="170"/>
      <c r="D29" s="170"/>
      <c r="E29" s="170"/>
      <c r="F29" s="170"/>
      <c r="G29" s="170"/>
      <c r="H29" s="171"/>
    </row>
    <row r="30" spans="1:8" x14ac:dyDescent="0.25">
      <c r="A30" s="83"/>
      <c r="B30" s="170"/>
      <c r="C30" s="170"/>
      <c r="D30" s="170"/>
      <c r="E30" s="170"/>
      <c r="F30" s="170"/>
      <c r="G30" s="170"/>
      <c r="H30" s="171"/>
    </row>
    <row r="31" spans="1:8" x14ac:dyDescent="0.25">
      <c r="A31" s="83"/>
      <c r="B31" s="170"/>
      <c r="C31" s="170"/>
      <c r="D31" s="170"/>
      <c r="E31" s="170"/>
      <c r="F31" s="170"/>
      <c r="G31" s="170"/>
      <c r="H31" s="171"/>
    </row>
    <row r="32" spans="1:8" x14ac:dyDescent="0.25">
      <c r="A32" s="83"/>
      <c r="B32" s="170"/>
      <c r="C32" s="170"/>
      <c r="D32" s="170"/>
      <c r="E32" s="170"/>
      <c r="F32" s="170"/>
      <c r="G32" s="170"/>
      <c r="H32" s="171"/>
    </row>
    <row r="33" spans="1:8" x14ac:dyDescent="0.25">
      <c r="A33" s="83"/>
      <c r="B33" s="170"/>
      <c r="C33" s="170"/>
      <c r="D33" s="170"/>
      <c r="E33" s="170"/>
      <c r="F33" s="170"/>
      <c r="G33" s="170"/>
      <c r="H33" s="171"/>
    </row>
    <row r="34" spans="1:8" x14ac:dyDescent="0.25">
      <c r="A34" s="83"/>
      <c r="B34" s="170"/>
      <c r="C34" s="170"/>
      <c r="D34" s="170"/>
      <c r="E34" s="170"/>
      <c r="F34" s="170"/>
      <c r="G34" s="170"/>
      <c r="H34" s="171"/>
    </row>
    <row r="35" spans="1:8" x14ac:dyDescent="0.25">
      <c r="A35" s="83"/>
      <c r="B35" s="170"/>
      <c r="C35" s="170"/>
      <c r="D35" s="170"/>
      <c r="E35" s="170"/>
      <c r="F35" s="170"/>
      <c r="G35" s="170"/>
      <c r="H35" s="171"/>
    </row>
    <row r="36" spans="1:8" x14ac:dyDescent="0.25">
      <c r="A36" s="83"/>
      <c r="B36" s="170"/>
      <c r="C36" s="170"/>
      <c r="D36" s="170"/>
      <c r="E36" s="170"/>
      <c r="F36" s="170"/>
      <c r="G36" s="170"/>
      <c r="H36" s="171"/>
    </row>
    <row r="37" spans="1:8" x14ac:dyDescent="0.25">
      <c r="A37" s="83"/>
      <c r="B37" s="170"/>
      <c r="C37" s="170"/>
      <c r="D37" s="170"/>
      <c r="E37" s="170"/>
      <c r="F37" s="170"/>
      <c r="G37" s="170"/>
      <c r="H37" s="171"/>
    </row>
    <row r="38" spans="1:8" x14ac:dyDescent="0.25">
      <c r="A38" s="83"/>
      <c r="B38" s="170"/>
      <c r="C38" s="170"/>
      <c r="D38" s="170"/>
      <c r="E38" s="170"/>
      <c r="F38" s="170"/>
      <c r="G38" s="170"/>
      <c r="H38" s="171"/>
    </row>
    <row r="39" spans="1:8" x14ac:dyDescent="0.25">
      <c r="A39" s="83"/>
      <c r="B39" s="170"/>
      <c r="C39" s="170"/>
      <c r="D39" s="170"/>
      <c r="E39" s="170"/>
      <c r="F39" s="170"/>
      <c r="G39" s="170"/>
      <c r="H39" s="171"/>
    </row>
    <row r="40" spans="1:8" x14ac:dyDescent="0.25">
      <c r="A40" s="83"/>
      <c r="B40" s="170"/>
      <c r="C40" s="170"/>
      <c r="D40" s="170"/>
      <c r="E40" s="170"/>
      <c r="F40" s="170"/>
      <c r="G40" s="170"/>
      <c r="H40" s="171"/>
    </row>
    <row r="41" spans="1:8" x14ac:dyDescent="0.25">
      <c r="A41" s="83"/>
      <c r="B41" s="170"/>
      <c r="C41" s="170"/>
      <c r="D41" s="170"/>
      <c r="E41" s="170"/>
      <c r="F41" s="170"/>
      <c r="G41" s="170"/>
      <c r="H41" s="171"/>
    </row>
    <row r="42" spans="1:8" x14ac:dyDescent="0.25">
      <c r="A42" s="83"/>
      <c r="B42" s="170"/>
      <c r="C42" s="170"/>
      <c r="D42" s="170"/>
      <c r="E42" s="170"/>
      <c r="F42" s="170"/>
      <c r="G42" s="170"/>
      <c r="H42" s="171"/>
    </row>
    <row r="43" spans="1:8" x14ac:dyDescent="0.25">
      <c r="A43" s="83"/>
      <c r="B43" s="170"/>
      <c r="C43" s="170"/>
      <c r="D43" s="170"/>
      <c r="E43" s="170"/>
      <c r="F43" s="170"/>
      <c r="G43" s="170"/>
      <c r="H43" s="171"/>
    </row>
    <row r="44" spans="1:8" x14ac:dyDescent="0.25">
      <c r="A44" s="83"/>
      <c r="B44" s="170"/>
      <c r="C44" s="170"/>
      <c r="D44" s="170"/>
      <c r="E44" s="170"/>
      <c r="F44" s="170"/>
      <c r="G44" s="170"/>
      <c r="H44" s="171"/>
    </row>
    <row r="45" spans="1:8" x14ac:dyDescent="0.25">
      <c r="A45" s="83"/>
      <c r="B45" s="170"/>
      <c r="C45" s="170"/>
      <c r="D45" s="170"/>
      <c r="E45" s="170"/>
      <c r="F45" s="170"/>
      <c r="G45" s="170"/>
      <c r="H45" s="171"/>
    </row>
    <row r="46" spans="1:8" x14ac:dyDescent="0.25">
      <c r="A46" s="83"/>
      <c r="B46" s="170"/>
      <c r="C46" s="170"/>
      <c r="D46" s="170"/>
      <c r="E46" s="170"/>
      <c r="F46" s="170"/>
      <c r="G46" s="170"/>
      <c r="H46" s="171"/>
    </row>
    <row r="47" spans="1:8" x14ac:dyDescent="0.25">
      <c r="A47" s="83"/>
      <c r="B47" s="170"/>
      <c r="C47" s="170"/>
      <c r="D47" s="170"/>
      <c r="E47" s="170"/>
      <c r="F47" s="170"/>
      <c r="G47" s="170"/>
      <c r="H47" s="171"/>
    </row>
    <row r="48" spans="1:8" x14ac:dyDescent="0.25">
      <c r="A48" s="83"/>
      <c r="B48" s="170"/>
      <c r="C48" s="170"/>
      <c r="D48" s="170"/>
      <c r="E48" s="170"/>
      <c r="F48" s="170"/>
      <c r="G48" s="170"/>
      <c r="H48" s="171"/>
    </row>
    <row r="49" spans="1:8" x14ac:dyDescent="0.25">
      <c r="A49" s="83"/>
      <c r="B49" s="170"/>
      <c r="C49" s="170"/>
      <c r="D49" s="170"/>
      <c r="E49" s="170"/>
      <c r="F49" s="170"/>
      <c r="G49" s="170"/>
      <c r="H49" s="171"/>
    </row>
    <row r="50" spans="1:8" x14ac:dyDescent="0.25">
      <c r="A50" s="172"/>
      <c r="B50" s="173"/>
      <c r="C50" s="173"/>
      <c r="D50" s="173"/>
      <c r="E50" s="173"/>
      <c r="F50" s="173"/>
      <c r="G50" s="173"/>
      <c r="H50" s="174"/>
    </row>
    <row r="51" spans="1:8" x14ac:dyDescent="0.25">
      <c r="A51" s="172"/>
      <c r="B51" s="173"/>
      <c r="C51" s="173"/>
      <c r="D51" s="173"/>
      <c r="E51" s="173"/>
      <c r="F51" s="173"/>
      <c r="G51" s="173"/>
      <c r="H51" s="174"/>
    </row>
    <row r="52" spans="1:8" ht="24.95" customHeight="1" x14ac:dyDescent="0.25">
      <c r="A52" s="175"/>
      <c r="B52" s="176"/>
      <c r="C52" s="176"/>
      <c r="D52" s="176"/>
      <c r="E52" s="176"/>
      <c r="F52" s="176"/>
      <c r="G52" s="176"/>
      <c r="H52" s="177"/>
    </row>
    <row r="53" spans="1:8" x14ac:dyDescent="0.25">
      <c r="A53" s="83" t="s">
        <v>87</v>
      </c>
      <c r="B53" s="170"/>
      <c r="C53" s="170"/>
      <c r="D53" s="170"/>
      <c r="E53" s="170"/>
      <c r="F53" s="170"/>
      <c r="G53" s="170"/>
      <c r="H53" s="171"/>
    </row>
    <row r="54" spans="1:8" x14ac:dyDescent="0.25">
      <c r="A54" s="172"/>
      <c r="B54" s="173"/>
      <c r="C54" s="173"/>
      <c r="D54" s="173"/>
      <c r="E54" s="173"/>
      <c r="F54" s="173"/>
      <c r="G54" s="173"/>
      <c r="H54" s="174"/>
    </row>
    <row r="55" spans="1:8" ht="24.95" customHeight="1" x14ac:dyDescent="0.25">
      <c r="A55" s="175" t="s">
        <v>57</v>
      </c>
      <c r="B55" s="176"/>
      <c r="C55" s="176"/>
      <c r="D55" s="176"/>
      <c r="E55" s="176"/>
      <c r="F55" s="176"/>
      <c r="G55" s="176"/>
      <c r="H55" s="177"/>
    </row>
    <row r="56" spans="1:8" x14ac:dyDescent="0.25">
      <c r="A56" s="83" t="s">
        <v>113</v>
      </c>
      <c r="B56" s="170"/>
      <c r="C56" s="170"/>
      <c r="D56" s="170"/>
      <c r="E56" s="170"/>
      <c r="F56" s="170"/>
      <c r="G56" s="170"/>
      <c r="H56" s="171"/>
    </row>
    <row r="57" spans="1:8" x14ac:dyDescent="0.25">
      <c r="A57" s="86"/>
      <c r="B57" s="178"/>
      <c r="C57" s="178"/>
      <c r="D57" s="178"/>
      <c r="E57" s="178"/>
      <c r="F57" s="178"/>
      <c r="G57" s="178"/>
      <c r="H57" s="179"/>
    </row>
    <row r="58" spans="1:8" x14ac:dyDescent="0.25">
      <c r="A58" s="86"/>
      <c r="B58" s="178"/>
      <c r="C58" s="178"/>
      <c r="D58" s="178"/>
      <c r="E58" s="178"/>
      <c r="F58" s="178"/>
      <c r="G58" s="178"/>
      <c r="H58" s="179"/>
    </row>
    <row r="59" spans="1:8" x14ac:dyDescent="0.25">
      <c r="A59" s="86"/>
      <c r="B59" s="178"/>
      <c r="C59" s="178"/>
      <c r="D59" s="178"/>
      <c r="E59" s="178"/>
      <c r="F59" s="178"/>
      <c r="G59" s="178"/>
      <c r="H59" s="179"/>
    </row>
    <row r="60" spans="1:8" x14ac:dyDescent="0.25">
      <c r="A60" s="86"/>
      <c r="B60" s="178"/>
      <c r="C60" s="178"/>
      <c r="D60" s="178"/>
      <c r="E60" s="178"/>
      <c r="F60" s="178"/>
      <c r="G60" s="178"/>
      <c r="H60" s="179"/>
    </row>
    <row r="61" spans="1:8" x14ac:dyDescent="0.25">
      <c r="A61" s="86"/>
      <c r="B61" s="178"/>
      <c r="C61" s="178"/>
      <c r="D61" s="178"/>
      <c r="E61" s="178"/>
      <c r="F61" s="178"/>
      <c r="G61" s="178"/>
      <c r="H61" s="179"/>
    </row>
    <row r="62" spans="1:8" x14ac:dyDescent="0.25">
      <c r="A62" s="86"/>
      <c r="B62" s="178"/>
      <c r="C62" s="178"/>
      <c r="D62" s="178"/>
      <c r="E62" s="178"/>
      <c r="F62" s="178"/>
      <c r="G62" s="178"/>
      <c r="H62" s="179"/>
    </row>
    <row r="63" spans="1:8" x14ac:dyDescent="0.25">
      <c r="A63" s="86"/>
      <c r="B63" s="178"/>
      <c r="C63" s="178"/>
      <c r="D63" s="178"/>
      <c r="E63" s="178"/>
      <c r="F63" s="178"/>
      <c r="G63" s="178"/>
      <c r="H63" s="179"/>
    </row>
    <row r="64" spans="1:8" x14ac:dyDescent="0.25">
      <c r="A64" s="86"/>
      <c r="B64" s="178"/>
      <c r="C64" s="178"/>
      <c r="D64" s="178"/>
      <c r="E64" s="178"/>
      <c r="F64" s="178"/>
      <c r="G64" s="178"/>
      <c r="H64" s="179"/>
    </row>
    <row r="65" spans="1:8" x14ac:dyDescent="0.25">
      <c r="A65" s="86"/>
      <c r="B65" s="178"/>
      <c r="C65" s="178"/>
      <c r="D65" s="178"/>
      <c r="E65" s="178"/>
      <c r="F65" s="178"/>
      <c r="G65" s="178"/>
      <c r="H65" s="179"/>
    </row>
    <row r="66" spans="1:8" x14ac:dyDescent="0.25">
      <c r="A66" s="86"/>
      <c r="B66" s="178"/>
      <c r="C66" s="178"/>
      <c r="D66" s="178"/>
      <c r="E66" s="178"/>
      <c r="F66" s="178"/>
      <c r="G66" s="178"/>
      <c r="H66" s="179"/>
    </row>
    <row r="67" spans="1:8" x14ac:dyDescent="0.25">
      <c r="A67" s="86"/>
      <c r="B67" s="178"/>
      <c r="C67" s="178"/>
      <c r="D67" s="178"/>
      <c r="E67" s="178"/>
      <c r="F67" s="178"/>
      <c r="G67" s="178"/>
      <c r="H67" s="179"/>
    </row>
    <row r="68" spans="1:8" x14ac:dyDescent="0.25">
      <c r="A68" s="86"/>
      <c r="B68" s="178"/>
      <c r="C68" s="178"/>
      <c r="D68" s="178"/>
      <c r="E68" s="178"/>
      <c r="F68" s="178"/>
      <c r="G68" s="178"/>
      <c r="H68" s="179"/>
    </row>
    <row r="69" spans="1:8" x14ac:dyDescent="0.25">
      <c r="A69" s="86"/>
      <c r="B69" s="178"/>
      <c r="C69" s="178"/>
      <c r="D69" s="178"/>
      <c r="E69" s="178"/>
      <c r="F69" s="178"/>
      <c r="G69" s="178"/>
      <c r="H69" s="179"/>
    </row>
    <row r="70" spans="1:8" x14ac:dyDescent="0.25">
      <c r="A70" s="86"/>
      <c r="B70" s="178"/>
      <c r="C70" s="178"/>
      <c r="D70" s="178"/>
      <c r="E70" s="178"/>
      <c r="F70" s="178"/>
      <c r="G70" s="178"/>
      <c r="H70" s="179"/>
    </row>
    <row r="71" spans="1:8" x14ac:dyDescent="0.25">
      <c r="A71" s="86"/>
      <c r="B71" s="178"/>
      <c r="C71" s="178"/>
      <c r="D71" s="178"/>
      <c r="E71" s="178"/>
      <c r="F71" s="178"/>
      <c r="G71" s="178"/>
      <c r="H71" s="179"/>
    </row>
    <row r="72" spans="1:8" x14ac:dyDescent="0.25">
      <c r="A72" s="86"/>
      <c r="B72" s="178"/>
      <c r="C72" s="178"/>
      <c r="D72" s="178"/>
      <c r="E72" s="178"/>
      <c r="F72" s="178"/>
      <c r="G72" s="178"/>
      <c r="H72" s="179"/>
    </row>
    <row r="73" spans="1:8" x14ac:dyDescent="0.25">
      <c r="A73" s="86"/>
      <c r="B73" s="178"/>
      <c r="C73" s="178"/>
      <c r="D73" s="178"/>
      <c r="E73" s="178"/>
      <c r="F73" s="178"/>
      <c r="G73" s="178"/>
      <c r="H73" s="179"/>
    </row>
    <row r="74" spans="1:8" x14ac:dyDescent="0.25">
      <c r="A74" s="86"/>
      <c r="B74" s="178"/>
      <c r="C74" s="178"/>
      <c r="D74" s="178"/>
      <c r="E74" s="178"/>
      <c r="F74" s="178"/>
      <c r="G74" s="178"/>
      <c r="H74" s="179"/>
    </row>
    <row r="75" spans="1:8" x14ac:dyDescent="0.25">
      <c r="A75" s="86"/>
      <c r="B75" s="178"/>
      <c r="C75" s="178"/>
      <c r="D75" s="178"/>
      <c r="E75" s="178"/>
      <c r="F75" s="178"/>
      <c r="G75" s="178"/>
      <c r="H75" s="179"/>
    </row>
    <row r="76" spans="1:8" ht="15.75" thickBot="1" x14ac:dyDescent="0.3">
      <c r="A76" s="180"/>
      <c r="B76" s="181"/>
      <c r="C76" s="181"/>
      <c r="D76" s="181"/>
      <c r="E76" s="181"/>
      <c r="F76" s="181"/>
      <c r="G76" s="181"/>
      <c r="H76" s="182"/>
    </row>
    <row r="77" spans="1:8" ht="15.75" thickTop="1" x14ac:dyDescent="0.25"/>
  </sheetData>
  <sheetProtection algorithmName="SHA-512" hashValue="R20zBXXZOpXT2MN2z+nn6eswSaLPdrwjGRIW8V1pSmrwrzyLTHDjztX2Oz8tVnc0lj0pNia62cLkNKUx6PtlIA==" saltValue="xjHTkaBuuIVVX/85rHCxVg==" spinCount="100000" sheet="1" objects="1" scenarios="1"/>
  <mergeCells count="21">
    <mergeCell ref="B6:H6"/>
    <mergeCell ref="A1:H1"/>
    <mergeCell ref="A3:B3"/>
    <mergeCell ref="D3:E3"/>
    <mergeCell ref="F3:H3"/>
    <mergeCell ref="B5:H5"/>
    <mergeCell ref="A8:H8"/>
    <mergeCell ref="A9:C9"/>
    <mergeCell ref="E9:G9"/>
    <mergeCell ref="A10:C10"/>
    <mergeCell ref="E10:G10"/>
    <mergeCell ref="A11:C11"/>
    <mergeCell ref="E11:G11"/>
    <mergeCell ref="A12:H12"/>
    <mergeCell ref="A13:H14"/>
    <mergeCell ref="A15:H15"/>
    <mergeCell ref="A16:H51"/>
    <mergeCell ref="A52:H52"/>
    <mergeCell ref="A53:H54"/>
    <mergeCell ref="A55:H55"/>
    <mergeCell ref="A56:H76"/>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rowBreaks count="1" manualBreakCount="1">
    <brk id="54" max="7" man="1"/>
  </rowBreaks>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4"/>
  <sheetViews>
    <sheetView topLeftCell="A46" zoomScale="90" zoomScaleNormal="90" workbookViewId="0">
      <selection activeCell="A5" sqref="A5"/>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7" t="s">
        <v>54</v>
      </c>
      <c r="B1" s="77"/>
      <c r="C1" s="77"/>
      <c r="D1" s="77"/>
      <c r="E1" s="77"/>
      <c r="F1" s="77"/>
      <c r="G1" s="77"/>
      <c r="H1" s="77"/>
    </row>
    <row r="3" spans="1:8" ht="30" customHeight="1" x14ac:dyDescent="0.25">
      <c r="A3" s="78" t="s">
        <v>0</v>
      </c>
      <c r="B3" s="79"/>
      <c r="C3" s="32" t="str">
        <f>+Resultados!C3</f>
        <v>2do Trimestre 2019</v>
      </c>
      <c r="D3" s="80" t="s">
        <v>1</v>
      </c>
      <c r="E3" s="80"/>
      <c r="F3" s="81">
        <f ca="1">+Resultados!F3</f>
        <v>43690</v>
      </c>
      <c r="G3" s="81"/>
      <c r="H3" s="81"/>
    </row>
    <row r="4" spans="1:8" ht="5.0999999999999996" customHeight="1" x14ac:dyDescent="0.25">
      <c r="A4" s="2"/>
      <c r="D4" s="3"/>
      <c r="E4" s="3"/>
      <c r="F4" s="4"/>
      <c r="G4" s="4"/>
    </row>
    <row r="5" spans="1:8" ht="26.1" customHeight="1" x14ac:dyDescent="0.25">
      <c r="A5" s="5" t="s">
        <v>2</v>
      </c>
      <c r="B5" s="95" t="str">
        <f>+Resultados!B5</f>
        <v>SUBDIRECCION ADMINISTRATIVA Y FINANCIERA</v>
      </c>
      <c r="C5" s="95"/>
      <c r="D5" s="95"/>
      <c r="E5" s="95"/>
      <c r="F5" s="95"/>
      <c r="G5" s="95"/>
      <c r="H5" s="95"/>
    </row>
    <row r="6" spans="1:8" ht="26.1" customHeight="1" x14ac:dyDescent="0.25">
      <c r="A6" s="5" t="s">
        <v>55</v>
      </c>
      <c r="B6" s="116" t="str">
        <f>+Resultados!B6</f>
        <v>GESTION DE TECNOLOGIAS DE LA INFORMACION Y LAS COMUNICACIONES</v>
      </c>
      <c r="C6" s="117"/>
      <c r="D6" s="117"/>
      <c r="E6" s="117"/>
      <c r="F6" s="117"/>
      <c r="G6" s="117"/>
      <c r="H6" s="118"/>
    </row>
    <row r="7" spans="1:8" ht="15" customHeight="1" thickBot="1" x14ac:dyDescent="0.3"/>
    <row r="8" spans="1:8" ht="30" customHeight="1" thickTop="1" x14ac:dyDescent="0.25">
      <c r="A8" s="206" t="s">
        <v>50</v>
      </c>
      <c r="B8" s="207"/>
      <c r="C8" s="207"/>
      <c r="D8" s="207"/>
      <c r="E8" s="207"/>
      <c r="F8" s="207"/>
      <c r="G8" s="207"/>
      <c r="H8" s="208"/>
    </row>
    <row r="9" spans="1:8" ht="35.1" customHeight="1" x14ac:dyDescent="0.25">
      <c r="A9" s="158" t="s">
        <v>31</v>
      </c>
      <c r="B9" s="133"/>
      <c r="C9" s="134"/>
      <c r="D9" s="6">
        <v>1</v>
      </c>
      <c r="E9" s="132" t="s">
        <v>33</v>
      </c>
      <c r="F9" s="133"/>
      <c r="G9" s="134"/>
      <c r="H9" s="13">
        <f>+D9-D10</f>
        <v>1</v>
      </c>
    </row>
    <row r="10" spans="1:8" ht="35.1" customHeight="1" x14ac:dyDescent="0.25">
      <c r="A10" s="158" t="s">
        <v>32</v>
      </c>
      <c r="B10" s="133"/>
      <c r="C10" s="134"/>
      <c r="D10" s="6">
        <v>0</v>
      </c>
      <c r="E10" s="132" t="s">
        <v>34</v>
      </c>
      <c r="F10" s="133"/>
      <c r="G10" s="134"/>
      <c r="H10" s="30">
        <v>0</v>
      </c>
    </row>
    <row r="11" spans="1:8" ht="35.1" customHeight="1" x14ac:dyDescent="0.25">
      <c r="A11" s="94" t="s">
        <v>35</v>
      </c>
      <c r="B11" s="95"/>
      <c r="C11" s="95"/>
      <c r="D11" s="205">
        <f>+D10/D9</f>
        <v>0</v>
      </c>
      <c r="E11" s="95" t="s">
        <v>36</v>
      </c>
      <c r="F11" s="95"/>
      <c r="G11" s="95"/>
      <c r="H11" s="11">
        <f>+H9/D9</f>
        <v>1</v>
      </c>
    </row>
    <row r="12" spans="1:8" ht="35.1" customHeight="1" x14ac:dyDescent="0.25">
      <c r="A12" s="94"/>
      <c r="B12" s="95"/>
      <c r="C12" s="95"/>
      <c r="D12" s="205"/>
      <c r="E12" s="95" t="s">
        <v>37</v>
      </c>
      <c r="F12" s="95"/>
      <c r="G12" s="95"/>
      <c r="H12" s="11">
        <f>+H10/D9</f>
        <v>0</v>
      </c>
    </row>
    <row r="13" spans="1:8" ht="41.25" customHeight="1" x14ac:dyDescent="0.25">
      <c r="A13" s="201" t="s">
        <v>77</v>
      </c>
      <c r="B13" s="202"/>
      <c r="C13" s="202"/>
      <c r="D13" s="202"/>
      <c r="E13" s="202"/>
      <c r="F13" s="202"/>
      <c r="G13" s="202"/>
      <c r="H13" s="203"/>
    </row>
    <row r="14" spans="1:8" x14ac:dyDescent="0.25">
      <c r="A14" s="83" t="s">
        <v>110</v>
      </c>
      <c r="B14" s="84"/>
      <c r="C14" s="84"/>
      <c r="D14" s="84"/>
      <c r="E14" s="84"/>
      <c r="F14" s="84"/>
      <c r="G14" s="84"/>
      <c r="H14" s="85"/>
    </row>
    <row r="15" spans="1:8" x14ac:dyDescent="0.25">
      <c r="A15" s="83"/>
      <c r="B15" s="84"/>
      <c r="C15" s="84"/>
      <c r="D15" s="84"/>
      <c r="E15" s="84"/>
      <c r="F15" s="84"/>
      <c r="G15" s="84"/>
      <c r="H15" s="85"/>
    </row>
    <row r="16" spans="1:8" x14ac:dyDescent="0.25">
      <c r="A16" s="83"/>
      <c r="B16" s="84"/>
      <c r="C16" s="84"/>
      <c r="D16" s="84"/>
      <c r="E16" s="84"/>
      <c r="F16" s="84"/>
      <c r="G16" s="84"/>
      <c r="H16" s="85"/>
    </row>
    <row r="17" spans="1:10" x14ac:dyDescent="0.25">
      <c r="A17" s="83"/>
      <c r="B17" s="84"/>
      <c r="C17" s="84"/>
      <c r="D17" s="84"/>
      <c r="E17" s="84"/>
      <c r="F17" s="84"/>
      <c r="G17" s="84"/>
      <c r="H17" s="85"/>
    </row>
    <row r="18" spans="1:10" x14ac:dyDescent="0.25">
      <c r="A18" s="83"/>
      <c r="B18" s="84"/>
      <c r="C18" s="84"/>
      <c r="D18" s="84"/>
      <c r="E18" s="84"/>
      <c r="F18" s="84"/>
      <c r="G18" s="84"/>
      <c r="H18" s="85"/>
    </row>
    <row r="19" spans="1:10" x14ac:dyDescent="0.25">
      <c r="A19" s="83"/>
      <c r="B19" s="84"/>
      <c r="C19" s="84"/>
      <c r="D19" s="84"/>
      <c r="E19" s="84"/>
      <c r="F19" s="84"/>
      <c r="G19" s="84"/>
      <c r="H19" s="85"/>
    </row>
    <row r="20" spans="1:10" x14ac:dyDescent="0.25">
      <c r="A20" s="83"/>
      <c r="B20" s="84"/>
      <c r="C20" s="84"/>
      <c r="D20" s="84"/>
      <c r="E20" s="84"/>
      <c r="F20" s="84"/>
      <c r="G20" s="84"/>
      <c r="H20" s="85"/>
    </row>
    <row r="21" spans="1:10" x14ac:dyDescent="0.25">
      <c r="A21" s="83"/>
      <c r="B21" s="84"/>
      <c r="C21" s="84"/>
      <c r="D21" s="84"/>
      <c r="E21" s="84"/>
      <c r="F21" s="84"/>
      <c r="G21" s="84"/>
      <c r="H21" s="85"/>
    </row>
    <row r="22" spans="1:10" x14ac:dyDescent="0.25">
      <c r="A22" s="83"/>
      <c r="B22" s="84"/>
      <c r="C22" s="84"/>
      <c r="D22" s="84"/>
      <c r="E22" s="84"/>
      <c r="F22" s="84"/>
      <c r="G22" s="84"/>
      <c r="H22" s="85"/>
    </row>
    <row r="23" spans="1:10" x14ac:dyDescent="0.25">
      <c r="A23" s="83"/>
      <c r="B23" s="84"/>
      <c r="C23" s="84"/>
      <c r="D23" s="84"/>
      <c r="E23" s="84"/>
      <c r="F23" s="84"/>
      <c r="G23" s="84"/>
      <c r="H23" s="85"/>
    </row>
    <row r="24" spans="1:10" x14ac:dyDescent="0.25">
      <c r="A24" s="83"/>
      <c r="B24" s="84"/>
      <c r="C24" s="84"/>
      <c r="D24" s="84"/>
      <c r="E24" s="84"/>
      <c r="F24" s="84"/>
      <c r="G24" s="84"/>
      <c r="H24" s="85"/>
    </row>
    <row r="25" spans="1:10" x14ac:dyDescent="0.25">
      <c r="A25" s="83"/>
      <c r="B25" s="84"/>
      <c r="C25" s="84"/>
      <c r="D25" s="84"/>
      <c r="E25" s="84"/>
      <c r="F25" s="84"/>
      <c r="G25" s="84"/>
      <c r="H25" s="85"/>
    </row>
    <row r="26" spans="1:10" x14ac:dyDescent="0.25">
      <c r="A26" s="83"/>
      <c r="B26" s="84"/>
      <c r="C26" s="84"/>
      <c r="D26" s="84"/>
      <c r="E26" s="84"/>
      <c r="F26" s="84"/>
      <c r="G26" s="84"/>
      <c r="H26" s="85"/>
    </row>
    <row r="27" spans="1:10" x14ac:dyDescent="0.25">
      <c r="A27" s="83"/>
      <c r="B27" s="84"/>
      <c r="C27" s="84"/>
      <c r="D27" s="84"/>
      <c r="E27" s="84"/>
      <c r="F27" s="84"/>
      <c r="G27" s="84"/>
      <c r="H27" s="85"/>
      <c r="J27" s="41"/>
    </row>
    <row r="28" spans="1:10" x14ac:dyDescent="0.25">
      <c r="A28" s="83"/>
      <c r="B28" s="84"/>
      <c r="C28" s="84"/>
      <c r="D28" s="84"/>
      <c r="E28" s="84"/>
      <c r="F28" s="84"/>
      <c r="G28" s="84"/>
      <c r="H28" s="85"/>
    </row>
    <row r="29" spans="1:10" x14ac:dyDescent="0.25">
      <c r="A29" s="83"/>
      <c r="B29" s="84"/>
      <c r="C29" s="84"/>
      <c r="D29" s="84"/>
      <c r="E29" s="84"/>
      <c r="F29" s="84"/>
      <c r="G29" s="84"/>
      <c r="H29" s="85"/>
    </row>
    <row r="30" spans="1:10" x14ac:dyDescent="0.25">
      <c r="A30" s="83"/>
      <c r="B30" s="84"/>
      <c r="C30" s="84"/>
      <c r="D30" s="84"/>
      <c r="E30" s="84"/>
      <c r="F30" s="84"/>
      <c r="G30" s="84"/>
      <c r="H30" s="85"/>
    </row>
    <row r="31" spans="1:10" x14ac:dyDescent="0.25">
      <c r="A31" s="83"/>
      <c r="B31" s="84"/>
      <c r="C31" s="84"/>
      <c r="D31" s="84"/>
      <c r="E31" s="84"/>
      <c r="F31" s="84"/>
      <c r="G31" s="84"/>
      <c r="H31" s="85"/>
    </row>
    <row r="32" spans="1:10" x14ac:dyDescent="0.25">
      <c r="A32" s="83"/>
      <c r="B32" s="84"/>
      <c r="C32" s="84"/>
      <c r="D32" s="84"/>
      <c r="E32" s="84"/>
      <c r="F32" s="84"/>
      <c r="G32" s="84"/>
      <c r="H32" s="85"/>
    </row>
    <row r="33" spans="1:8" x14ac:dyDescent="0.25">
      <c r="A33" s="83"/>
      <c r="B33" s="84"/>
      <c r="C33" s="84"/>
      <c r="D33" s="84"/>
      <c r="E33" s="84"/>
      <c r="F33" s="84"/>
      <c r="G33" s="84"/>
      <c r="H33" s="85"/>
    </row>
    <row r="34" spans="1:8" x14ac:dyDescent="0.25">
      <c r="A34" s="83"/>
      <c r="B34" s="84"/>
      <c r="C34" s="84"/>
      <c r="D34" s="84"/>
      <c r="E34" s="84"/>
      <c r="F34" s="84"/>
      <c r="G34" s="84"/>
      <c r="H34" s="85"/>
    </row>
    <row r="35" spans="1:8" x14ac:dyDescent="0.25">
      <c r="A35" s="83"/>
      <c r="B35" s="84"/>
      <c r="C35" s="84"/>
      <c r="D35" s="84"/>
      <c r="E35" s="84"/>
      <c r="F35" s="84"/>
      <c r="G35" s="84"/>
      <c r="H35" s="85"/>
    </row>
    <row r="36" spans="1:8" x14ac:dyDescent="0.25">
      <c r="A36" s="83"/>
      <c r="B36" s="84"/>
      <c r="C36" s="84"/>
      <c r="D36" s="84"/>
      <c r="E36" s="84"/>
      <c r="F36" s="84"/>
      <c r="G36" s="84"/>
      <c r="H36" s="85"/>
    </row>
    <row r="37" spans="1:8" x14ac:dyDescent="0.25">
      <c r="A37" s="83"/>
      <c r="B37" s="84"/>
      <c r="C37" s="84"/>
      <c r="D37" s="84"/>
      <c r="E37" s="84"/>
      <c r="F37" s="84"/>
      <c r="G37" s="84"/>
      <c r="H37" s="85"/>
    </row>
    <row r="38" spans="1:8" x14ac:dyDescent="0.25">
      <c r="A38" s="83"/>
      <c r="B38" s="84"/>
      <c r="C38" s="84"/>
      <c r="D38" s="84"/>
      <c r="E38" s="84"/>
      <c r="F38" s="84"/>
      <c r="G38" s="84"/>
      <c r="H38" s="85"/>
    </row>
    <row r="39" spans="1:8" x14ac:dyDescent="0.25">
      <c r="A39" s="83"/>
      <c r="B39" s="84"/>
      <c r="C39" s="84"/>
      <c r="D39" s="84"/>
      <c r="E39" s="84"/>
      <c r="F39" s="84"/>
      <c r="G39" s="84"/>
      <c r="H39" s="85"/>
    </row>
    <row r="40" spans="1:8" x14ac:dyDescent="0.25">
      <c r="A40" s="83"/>
      <c r="B40" s="84"/>
      <c r="C40" s="84"/>
      <c r="D40" s="84"/>
      <c r="E40" s="84"/>
      <c r="F40" s="84"/>
      <c r="G40" s="84"/>
      <c r="H40" s="85"/>
    </row>
    <row r="41" spans="1:8" x14ac:dyDescent="0.25">
      <c r="A41" s="83"/>
      <c r="B41" s="84"/>
      <c r="C41" s="84"/>
      <c r="D41" s="84"/>
      <c r="E41" s="84"/>
      <c r="F41" s="84"/>
      <c r="G41" s="84"/>
      <c r="H41" s="85"/>
    </row>
    <row r="42" spans="1:8" x14ac:dyDescent="0.25">
      <c r="A42" s="83"/>
      <c r="B42" s="84"/>
      <c r="C42" s="84"/>
      <c r="D42" s="84"/>
      <c r="E42" s="84"/>
      <c r="F42" s="84"/>
      <c r="G42" s="84"/>
      <c r="H42" s="85"/>
    </row>
    <row r="43" spans="1:8" x14ac:dyDescent="0.25">
      <c r="A43" s="83"/>
      <c r="B43" s="84"/>
      <c r="C43" s="84"/>
      <c r="D43" s="84"/>
      <c r="E43" s="84"/>
      <c r="F43" s="84"/>
      <c r="G43" s="84"/>
      <c r="H43" s="85"/>
    </row>
    <row r="44" spans="1:8" x14ac:dyDescent="0.25">
      <c r="A44" s="83"/>
      <c r="B44" s="84"/>
      <c r="C44" s="84"/>
      <c r="D44" s="84"/>
      <c r="E44" s="84"/>
      <c r="F44" s="84"/>
      <c r="G44" s="84"/>
      <c r="H44" s="85"/>
    </row>
    <row r="45" spans="1:8" x14ac:dyDescent="0.25">
      <c r="A45" s="83"/>
      <c r="B45" s="84"/>
      <c r="C45" s="84"/>
      <c r="D45" s="84"/>
      <c r="E45" s="84"/>
      <c r="F45" s="84"/>
      <c r="G45" s="84"/>
      <c r="H45" s="85"/>
    </row>
    <row r="46" spans="1:8" x14ac:dyDescent="0.25">
      <c r="A46" s="83"/>
      <c r="B46" s="84"/>
      <c r="C46" s="84"/>
      <c r="D46" s="84"/>
      <c r="E46" s="84"/>
      <c r="F46" s="84"/>
      <c r="G46" s="84"/>
      <c r="H46" s="85"/>
    </row>
    <row r="47" spans="1:8" x14ac:dyDescent="0.25">
      <c r="A47" s="83"/>
      <c r="B47" s="84"/>
      <c r="C47" s="84"/>
      <c r="D47" s="84"/>
      <c r="E47" s="84"/>
      <c r="F47" s="84"/>
      <c r="G47" s="84"/>
      <c r="H47" s="85"/>
    </row>
    <row r="48" spans="1:8" ht="24.95" customHeight="1" x14ac:dyDescent="0.25">
      <c r="A48" s="204" t="s">
        <v>56</v>
      </c>
      <c r="B48" s="202"/>
      <c r="C48" s="202"/>
      <c r="D48" s="202"/>
      <c r="E48" s="202"/>
      <c r="F48" s="202"/>
      <c r="G48" s="202"/>
      <c r="H48" s="203"/>
    </row>
    <row r="49" spans="1:8" ht="23.25" customHeight="1" x14ac:dyDescent="0.25">
      <c r="A49" s="83" t="s">
        <v>87</v>
      </c>
      <c r="B49" s="84"/>
      <c r="C49" s="84"/>
      <c r="D49" s="84"/>
      <c r="E49" s="84"/>
      <c r="F49" s="84"/>
      <c r="G49" s="84"/>
      <c r="H49" s="85"/>
    </row>
    <row r="50" spans="1:8" ht="24.95" customHeight="1" x14ac:dyDescent="0.25">
      <c r="A50" s="204" t="s">
        <v>57</v>
      </c>
      <c r="B50" s="202"/>
      <c r="C50" s="202"/>
      <c r="D50" s="202"/>
      <c r="E50" s="202"/>
      <c r="F50" s="202"/>
      <c r="G50" s="202"/>
      <c r="H50" s="203"/>
    </row>
    <row r="51" spans="1:8" ht="45.75" customHeight="1" thickBot="1" x14ac:dyDescent="0.3">
      <c r="A51" s="192" t="s">
        <v>116</v>
      </c>
      <c r="B51" s="193"/>
      <c r="C51" s="193"/>
      <c r="D51" s="193"/>
      <c r="E51" s="193"/>
      <c r="F51" s="193"/>
      <c r="G51" s="193"/>
      <c r="H51" s="194"/>
    </row>
    <row r="52" spans="1:8" ht="15" customHeight="1" thickTop="1" thickBot="1" x14ac:dyDescent="0.3"/>
    <row r="53" spans="1:8" s="15" customFormat="1" ht="39.950000000000003" customHeight="1" thickTop="1" x14ac:dyDescent="0.25">
      <c r="A53" s="195" t="s">
        <v>82</v>
      </c>
      <c r="B53" s="196"/>
      <c r="C53" s="196"/>
      <c r="D53" s="196"/>
      <c r="E53" s="196"/>
      <c r="F53" s="196"/>
      <c r="G53" s="196"/>
      <c r="H53" s="197"/>
    </row>
    <row r="54" spans="1:8" x14ac:dyDescent="0.25">
      <c r="A54" s="99" t="s">
        <v>114</v>
      </c>
      <c r="B54" s="100"/>
      <c r="C54" s="100"/>
      <c r="D54" s="100"/>
      <c r="E54" s="100"/>
      <c r="F54" s="100"/>
      <c r="G54" s="100"/>
      <c r="H54" s="101"/>
    </row>
    <row r="55" spans="1:8" x14ac:dyDescent="0.25">
      <c r="A55" s="198"/>
      <c r="B55" s="199"/>
      <c r="C55" s="199"/>
      <c r="D55" s="199"/>
      <c r="E55" s="199"/>
      <c r="F55" s="199"/>
      <c r="G55" s="199"/>
      <c r="H55" s="200"/>
    </row>
    <row r="56" spans="1:8" x14ac:dyDescent="0.25">
      <c r="A56" s="198"/>
      <c r="B56" s="199"/>
      <c r="C56" s="199"/>
      <c r="D56" s="199"/>
      <c r="E56" s="199"/>
      <c r="F56" s="199"/>
      <c r="G56" s="199"/>
      <c r="H56" s="200"/>
    </row>
    <row r="57" spans="1:8" x14ac:dyDescent="0.25">
      <c r="A57" s="198"/>
      <c r="B57" s="199"/>
      <c r="C57" s="199"/>
      <c r="D57" s="199"/>
      <c r="E57" s="199"/>
      <c r="F57" s="199"/>
      <c r="G57" s="199"/>
      <c r="H57" s="200"/>
    </row>
    <row r="58" spans="1:8" x14ac:dyDescent="0.25">
      <c r="A58" s="198"/>
      <c r="B58" s="199"/>
      <c r="C58" s="199"/>
      <c r="D58" s="199"/>
      <c r="E58" s="199"/>
      <c r="F58" s="199"/>
      <c r="G58" s="199"/>
      <c r="H58" s="200"/>
    </row>
    <row r="59" spans="1:8" ht="15.75" thickBot="1" x14ac:dyDescent="0.3">
      <c r="A59" s="89"/>
      <c r="B59" s="90"/>
      <c r="C59" s="90"/>
      <c r="D59" s="90"/>
      <c r="E59" s="90"/>
      <c r="F59" s="90"/>
      <c r="G59" s="90"/>
      <c r="H59" s="91"/>
    </row>
    <row r="60" spans="1:8" s="14" customFormat="1" ht="19.5" thickTop="1" thickBot="1" x14ac:dyDescent="0.3"/>
    <row r="61" spans="1:8" s="15" customFormat="1" ht="47.25" customHeight="1" thickTop="1" x14ac:dyDescent="0.25">
      <c r="A61" s="195" t="s">
        <v>83</v>
      </c>
      <c r="B61" s="196"/>
      <c r="C61" s="196"/>
      <c r="D61" s="196"/>
      <c r="E61" s="196"/>
      <c r="F61" s="196"/>
      <c r="G61" s="196"/>
      <c r="H61" s="197"/>
    </row>
    <row r="62" spans="1:8" x14ac:dyDescent="0.25">
      <c r="A62" s="99" t="s">
        <v>115</v>
      </c>
      <c r="B62" s="100"/>
      <c r="C62" s="100"/>
      <c r="D62" s="100"/>
      <c r="E62" s="100"/>
      <c r="F62" s="100"/>
      <c r="G62" s="100"/>
      <c r="H62" s="101"/>
    </row>
    <row r="63" spans="1:8" x14ac:dyDescent="0.25">
      <c r="A63" s="198"/>
      <c r="B63" s="199"/>
      <c r="C63" s="199"/>
      <c r="D63" s="199"/>
      <c r="E63" s="199"/>
      <c r="F63" s="199"/>
      <c r="G63" s="199"/>
      <c r="H63" s="200"/>
    </row>
    <row r="64" spans="1:8" x14ac:dyDescent="0.25">
      <c r="A64" s="198"/>
      <c r="B64" s="199"/>
      <c r="C64" s="199"/>
      <c r="D64" s="199"/>
      <c r="E64" s="199"/>
      <c r="F64" s="199"/>
      <c r="G64" s="199"/>
      <c r="H64" s="200"/>
    </row>
    <row r="65" spans="1:8" x14ac:dyDescent="0.25">
      <c r="A65" s="198"/>
      <c r="B65" s="199"/>
      <c r="C65" s="199"/>
      <c r="D65" s="199"/>
      <c r="E65" s="199"/>
      <c r="F65" s="199"/>
      <c r="G65" s="199"/>
      <c r="H65" s="200"/>
    </row>
    <row r="66" spans="1:8" x14ac:dyDescent="0.25">
      <c r="A66" s="198"/>
      <c r="B66" s="199"/>
      <c r="C66" s="199"/>
      <c r="D66" s="199"/>
      <c r="E66" s="199"/>
      <c r="F66" s="199"/>
      <c r="G66" s="199"/>
      <c r="H66" s="200"/>
    </row>
    <row r="67" spans="1:8" x14ac:dyDescent="0.25">
      <c r="A67" s="198"/>
      <c r="B67" s="199"/>
      <c r="C67" s="199"/>
      <c r="D67" s="199"/>
      <c r="E67" s="199"/>
      <c r="F67" s="199"/>
      <c r="G67" s="199"/>
      <c r="H67" s="200"/>
    </row>
    <row r="68" spans="1:8" x14ac:dyDescent="0.25">
      <c r="A68" s="198"/>
      <c r="B68" s="199"/>
      <c r="C68" s="199"/>
      <c r="D68" s="199"/>
      <c r="E68" s="199"/>
      <c r="F68" s="199"/>
      <c r="G68" s="199"/>
      <c r="H68" s="200"/>
    </row>
    <row r="69" spans="1:8" x14ac:dyDescent="0.25">
      <c r="A69" s="198"/>
      <c r="B69" s="199"/>
      <c r="C69" s="199"/>
      <c r="D69" s="199"/>
      <c r="E69" s="199"/>
      <c r="F69" s="199"/>
      <c r="G69" s="199"/>
      <c r="H69" s="200"/>
    </row>
    <row r="70" spans="1:8" x14ac:dyDescent="0.25">
      <c r="A70" s="198"/>
      <c r="B70" s="199"/>
      <c r="C70" s="199"/>
      <c r="D70" s="199"/>
      <c r="E70" s="199"/>
      <c r="F70" s="199"/>
      <c r="G70" s="199"/>
      <c r="H70" s="200"/>
    </row>
    <row r="71" spans="1:8" x14ac:dyDescent="0.25">
      <c r="A71" s="198"/>
      <c r="B71" s="199"/>
      <c r="C71" s="199"/>
      <c r="D71" s="199"/>
      <c r="E71" s="199"/>
      <c r="F71" s="199"/>
      <c r="G71" s="199"/>
      <c r="H71" s="200"/>
    </row>
    <row r="72" spans="1:8" x14ac:dyDescent="0.25">
      <c r="A72" s="198"/>
      <c r="B72" s="199"/>
      <c r="C72" s="199"/>
      <c r="D72" s="199"/>
      <c r="E72" s="199"/>
      <c r="F72" s="199"/>
      <c r="G72" s="199"/>
      <c r="H72" s="200"/>
    </row>
    <row r="73" spans="1:8" x14ac:dyDescent="0.25">
      <c r="A73" s="198"/>
      <c r="B73" s="199"/>
      <c r="C73" s="199"/>
      <c r="D73" s="199"/>
      <c r="E73" s="199"/>
      <c r="F73" s="199"/>
      <c r="G73" s="199"/>
      <c r="H73" s="200"/>
    </row>
    <row r="74" spans="1:8" x14ac:dyDescent="0.25">
      <c r="A74" s="198"/>
      <c r="B74" s="199"/>
      <c r="C74" s="199"/>
      <c r="D74" s="199"/>
      <c r="E74" s="199"/>
      <c r="F74" s="199"/>
      <c r="G74" s="199"/>
      <c r="H74" s="200"/>
    </row>
    <row r="75" spans="1:8" x14ac:dyDescent="0.25">
      <c r="A75" s="198"/>
      <c r="B75" s="199"/>
      <c r="C75" s="199"/>
      <c r="D75" s="199"/>
      <c r="E75" s="199"/>
      <c r="F75" s="199"/>
      <c r="G75" s="199"/>
      <c r="H75" s="200"/>
    </row>
    <row r="76" spans="1:8" x14ac:dyDescent="0.25">
      <c r="A76" s="198"/>
      <c r="B76" s="199"/>
      <c r="C76" s="199"/>
      <c r="D76" s="199"/>
      <c r="E76" s="199"/>
      <c r="F76" s="199"/>
      <c r="G76" s="199"/>
      <c r="H76" s="200"/>
    </row>
    <row r="77" spans="1:8" x14ac:dyDescent="0.25">
      <c r="A77" s="198"/>
      <c r="B77" s="199"/>
      <c r="C77" s="199"/>
      <c r="D77" s="199"/>
      <c r="E77" s="199"/>
      <c r="F77" s="199"/>
      <c r="G77" s="199"/>
      <c r="H77" s="200"/>
    </row>
    <row r="78" spans="1:8" x14ac:dyDescent="0.25">
      <c r="A78" s="198"/>
      <c r="B78" s="199"/>
      <c r="C78" s="199"/>
      <c r="D78" s="199"/>
      <c r="E78" s="199"/>
      <c r="F78" s="199"/>
      <c r="G78" s="199"/>
      <c r="H78" s="200"/>
    </row>
    <row r="79" spans="1:8" x14ac:dyDescent="0.25">
      <c r="A79" s="198"/>
      <c r="B79" s="199"/>
      <c r="C79" s="199"/>
      <c r="D79" s="199"/>
      <c r="E79" s="199"/>
      <c r="F79" s="199"/>
      <c r="G79" s="199"/>
      <c r="H79" s="200"/>
    </row>
    <row r="80" spans="1:8" x14ac:dyDescent="0.25">
      <c r="A80" s="198"/>
      <c r="B80" s="199"/>
      <c r="C80" s="199"/>
      <c r="D80" s="199"/>
      <c r="E80" s="199"/>
      <c r="F80" s="199"/>
      <c r="G80" s="199"/>
      <c r="H80" s="200"/>
    </row>
    <row r="81" spans="1:8" x14ac:dyDescent="0.25">
      <c r="A81" s="198"/>
      <c r="B81" s="199"/>
      <c r="C81" s="199"/>
      <c r="D81" s="199"/>
      <c r="E81" s="199"/>
      <c r="F81" s="199"/>
      <c r="G81" s="199"/>
      <c r="H81" s="200"/>
    </row>
    <row r="82" spans="1:8" x14ac:dyDescent="0.25">
      <c r="A82" s="198"/>
      <c r="B82" s="199"/>
      <c r="C82" s="199"/>
      <c r="D82" s="199"/>
      <c r="E82" s="199"/>
      <c r="F82" s="199"/>
      <c r="G82" s="199"/>
      <c r="H82" s="200"/>
    </row>
    <row r="83" spans="1:8" x14ac:dyDescent="0.25">
      <c r="A83" s="198"/>
      <c r="B83" s="199"/>
      <c r="C83" s="199"/>
      <c r="D83" s="199"/>
      <c r="E83" s="199"/>
      <c r="F83" s="199"/>
      <c r="G83" s="199"/>
      <c r="H83" s="200"/>
    </row>
    <row r="84" spans="1:8" x14ac:dyDescent="0.25">
      <c r="A84" s="198"/>
      <c r="B84" s="199"/>
      <c r="C84" s="199"/>
      <c r="D84" s="199"/>
      <c r="E84" s="199"/>
      <c r="F84" s="199"/>
      <c r="G84" s="199"/>
      <c r="H84" s="200"/>
    </row>
    <row r="85" spans="1:8" x14ac:dyDescent="0.25">
      <c r="A85" s="198"/>
      <c r="B85" s="199"/>
      <c r="C85" s="199"/>
      <c r="D85" s="199"/>
      <c r="E85" s="199"/>
      <c r="F85" s="199"/>
      <c r="G85" s="199"/>
      <c r="H85" s="200"/>
    </row>
    <row r="86" spans="1:8" x14ac:dyDescent="0.25">
      <c r="A86" s="198"/>
      <c r="B86" s="199"/>
      <c r="C86" s="199"/>
      <c r="D86" s="199"/>
      <c r="E86" s="199"/>
      <c r="F86" s="199"/>
      <c r="G86" s="199"/>
      <c r="H86" s="200"/>
    </row>
    <row r="87" spans="1:8" x14ac:dyDescent="0.25">
      <c r="A87" s="198"/>
      <c r="B87" s="199"/>
      <c r="C87" s="199"/>
      <c r="D87" s="199"/>
      <c r="E87" s="199"/>
      <c r="F87" s="199"/>
      <c r="G87" s="199"/>
      <c r="H87" s="200"/>
    </row>
    <row r="88" spans="1:8" x14ac:dyDescent="0.25">
      <c r="A88" s="198"/>
      <c r="B88" s="199"/>
      <c r="C88" s="199"/>
      <c r="D88" s="199"/>
      <c r="E88" s="199"/>
      <c r="F88" s="199"/>
      <c r="G88" s="199"/>
      <c r="H88" s="200"/>
    </row>
    <row r="89" spans="1:8" x14ac:dyDescent="0.25">
      <c r="A89" s="198"/>
      <c r="B89" s="199"/>
      <c r="C89" s="199"/>
      <c r="D89" s="199"/>
      <c r="E89" s="199"/>
      <c r="F89" s="199"/>
      <c r="G89" s="199"/>
      <c r="H89" s="200"/>
    </row>
    <row r="90" spans="1:8" x14ac:dyDescent="0.25">
      <c r="A90" s="198"/>
      <c r="B90" s="199"/>
      <c r="C90" s="199"/>
      <c r="D90" s="199"/>
      <c r="E90" s="199"/>
      <c r="F90" s="199"/>
      <c r="G90" s="199"/>
      <c r="H90" s="200"/>
    </row>
    <row r="91" spans="1:8" x14ac:dyDescent="0.25">
      <c r="A91" s="198"/>
      <c r="B91" s="199"/>
      <c r="C91" s="199"/>
      <c r="D91" s="199"/>
      <c r="E91" s="199"/>
      <c r="F91" s="199"/>
      <c r="G91" s="199"/>
      <c r="H91" s="200"/>
    </row>
    <row r="92" spans="1:8" x14ac:dyDescent="0.25">
      <c r="A92" s="198"/>
      <c r="B92" s="199"/>
      <c r="C92" s="199"/>
      <c r="D92" s="199"/>
      <c r="E92" s="199"/>
      <c r="F92" s="199"/>
      <c r="G92" s="199"/>
      <c r="H92" s="200"/>
    </row>
    <row r="93" spans="1:8" ht="15.75" thickBot="1" x14ac:dyDescent="0.3">
      <c r="A93" s="89"/>
      <c r="B93" s="90"/>
      <c r="C93" s="90"/>
      <c r="D93" s="90"/>
      <c r="E93" s="90"/>
      <c r="F93" s="90"/>
      <c r="G93" s="90"/>
      <c r="H93" s="91"/>
    </row>
    <row r="94" spans="1:8" ht="15.75" thickTop="1" x14ac:dyDescent="0.25"/>
  </sheetData>
  <sheetProtection algorithmName="SHA-512" hashValue="2GEWSF/FCBuQ4HhNvVxe422ggW7mXPLPoidfMvbluBk9CY9QXFsyvYFE9a3599FDID99VLRVnBcd2xSwuobXNQ==" saltValue="QoXFPgv4t0FodvM0qKhvDw==" spinCount="100000" sheet="1" objects="1" scenarios="1"/>
  <mergeCells count="25">
    <mergeCell ref="A1:H1"/>
    <mergeCell ref="A3:B3"/>
    <mergeCell ref="D3:E3"/>
    <mergeCell ref="F3:H3"/>
    <mergeCell ref="B5:H5"/>
    <mergeCell ref="B6:H6"/>
    <mergeCell ref="A10:C10"/>
    <mergeCell ref="E10:G10"/>
    <mergeCell ref="A11:C12"/>
    <mergeCell ref="D11:D12"/>
    <mergeCell ref="E11:G11"/>
    <mergeCell ref="E12:G12"/>
    <mergeCell ref="A8:H8"/>
    <mergeCell ref="A9:C9"/>
    <mergeCell ref="E9:G9"/>
    <mergeCell ref="A13:H13"/>
    <mergeCell ref="A14:H47"/>
    <mergeCell ref="A48:H48"/>
    <mergeCell ref="A49:H49"/>
    <mergeCell ref="A50:H50"/>
    <mergeCell ref="A51:H51"/>
    <mergeCell ref="A53:H53"/>
    <mergeCell ref="A54:H59"/>
    <mergeCell ref="A61:H61"/>
    <mergeCell ref="A62:H93"/>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52" max="7" man="1"/>
  </rowBreaks>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JAIRO ANTONIO PALACIOS PENA</cp:lastModifiedBy>
  <cp:lastPrinted>2018-11-16T15:51:19Z</cp:lastPrinted>
  <dcterms:created xsi:type="dcterms:W3CDTF">2018-02-19T18:55:22Z</dcterms:created>
  <dcterms:modified xsi:type="dcterms:W3CDTF">2019-08-13T19:07:13Z</dcterms:modified>
</cp:coreProperties>
</file>